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/>
  <bookViews>
    <workbookView xWindow="240" yWindow="570" windowWidth="28455" windowHeight="11955"/>
  </bookViews>
  <sheets>
    <sheet name="без учета счетов бюджета" sheetId="2" r:id="rId1"/>
  </sheets>
  <definedNames>
    <definedName name="_xlnm.Print_Titles" localSheetId="0">'без учета счетов бюджета'!$5:$6</definedName>
  </definedNames>
  <calcPr calcId="124519"/>
</workbook>
</file>

<file path=xl/calcChain.xml><?xml version="1.0" encoding="utf-8"?>
<calcChain xmlns="http://schemas.openxmlformats.org/spreadsheetml/2006/main">
  <c r="E29" i="2"/>
  <c r="AH33" l="1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AD33" s="1"/>
  <c r="Y33"/>
  <c r="Z33"/>
  <c r="AA33"/>
  <c r="AB33"/>
  <c r="E33"/>
  <c r="AH29"/>
  <c r="F29"/>
  <c r="F34" s="1"/>
  <c r="G29"/>
  <c r="H29"/>
  <c r="H34" s="1"/>
  <c r="I29"/>
  <c r="I34" s="1"/>
  <c r="J29"/>
  <c r="J34" s="1"/>
  <c r="K29"/>
  <c r="L29"/>
  <c r="L34" s="1"/>
  <c r="M29"/>
  <c r="M34" s="1"/>
  <c r="N29"/>
  <c r="N34" s="1"/>
  <c r="O29"/>
  <c r="P29"/>
  <c r="P34" s="1"/>
  <c r="Q29"/>
  <c r="Q34" s="1"/>
  <c r="R29"/>
  <c r="R34" s="1"/>
  <c r="S29"/>
  <c r="T29"/>
  <c r="T34" s="1"/>
  <c r="U29"/>
  <c r="U34" s="1"/>
  <c r="V29"/>
  <c r="V34" s="1"/>
  <c r="W29"/>
  <c r="X29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30"/>
  <c r="AI31"/>
  <c r="AI32"/>
  <c r="AI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30"/>
  <c r="AD31"/>
  <c r="AD32"/>
  <c r="AD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30"/>
  <c r="AC31"/>
  <c r="AC32"/>
  <c r="AC7"/>
  <c r="W34" l="1"/>
  <c r="G34"/>
  <c r="AC33"/>
  <c r="AI33"/>
  <c r="O34"/>
  <c r="S34"/>
  <c r="K34"/>
  <c r="AI29"/>
  <c r="AC29"/>
  <c r="E34"/>
  <c r="AH34"/>
  <c r="AD29"/>
  <c r="X34"/>
  <c r="AI34" l="1"/>
  <c r="AC34"/>
  <c r="AD34"/>
</calcChain>
</file>

<file path=xl/sharedStrings.xml><?xml version="1.0" encoding="utf-8"?>
<sst xmlns="http://schemas.openxmlformats.org/spreadsheetml/2006/main" count="143" uniqueCount="67">
  <si>
    <t/>
  </si>
  <si>
    <t xml:space="preserve">    Муниципальная программа "Содействие гражданам в приобретении (строительстве) жилья взамен сносимого ветхого, ставшего непригодным для проживания по критериям безопасности в результате ведения горных работ на ликвидированных угольных шахтах Партизанского городского округа"</t>
  </si>
  <si>
    <t>000</t>
  </si>
  <si>
    <t>0000</t>
  </si>
  <si>
    <t>0100000000</t>
  </si>
  <si>
    <t xml:space="preserve">    Муниципальная 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</si>
  <si>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0200000000</t>
  </si>
  <si>
    <t xml:space="preserve">    Муниципальная программа "Формирование муниципального жилищного фонда Партизанского городского округа"</t>
  </si>
  <si>
    <t>0300000000</t>
  </si>
  <si>
    <t xml:space="preserve">    Муниципальная программа "Переселение граждан из аварийного жилищного фонда, проживающих на территории Партизанского городского округа"</t>
  </si>
  <si>
    <t>0400000000</t>
  </si>
  <si>
    <t xml:space="preserve">    Муниципальная программа "Организация обеспечения населения твердым топливом по предельным ценам на территории Партизанского городского округа"</t>
  </si>
  <si>
    <t>0500000000</t>
  </si>
  <si>
    <t xml:space="preserve">    Муниципальная программа "Развитие и повышение эффективности коммунальной инфраструктуры Партизанского городского округа"</t>
  </si>
  <si>
    <t>0600000000</t>
  </si>
  <si>
    <t xml:space="preserve">    Муниципальная программа "Укрепление общественного здоровья населения Партизанского городского округа"</t>
  </si>
  <si>
    <t>0700000000</t>
  </si>
  <si>
    <t xml:space="preserve">    Муниципальная программа "Поддержка социально ориентированных некоммерческих организаций Партизанского городского округа"</t>
  </si>
  <si>
    <t>1000000000</t>
  </si>
  <si>
    <t xml:space="preserve">    Муниципальная программа "Защита населения и территории Партизанского городского округа от чрезвычайных ситуаций"</t>
  </si>
  <si>
    <t>1100000000</t>
  </si>
  <si>
    <t xml:space="preserve">    Муниципальная программа "Обеспечение благоприятной окружающей среды и экологической безопасности на территории Партизанского городского округа"</t>
  </si>
  <si>
    <t>1200000000</t>
  </si>
  <si>
    <t xml:space="preserve">    Муниципальная программа "Профилактика терроризма и экстремизма на территории Партизанского городского округа"</t>
  </si>
  <si>
    <t>1300000000</t>
  </si>
  <si>
    <t xml:space="preserve">    Муниципальная программа "Культура Партизанского городского округа"</t>
  </si>
  <si>
    <t>1400000000</t>
  </si>
  <si>
    <t xml:space="preserve">    Муниципальная программа "Образование Партизанского городского округа"</t>
  </si>
  <si>
    <t>1500000000</t>
  </si>
  <si>
    <t xml:space="preserve">    Муниципальная программа "Дорожная деятельность и благоустройство Партизанского городского округа"</t>
  </si>
  <si>
    <t>1600000000</t>
  </si>
  <si>
    <t xml:space="preserve">    Муниципальная программа "Обеспечение жильем молодых семей Партизанского городского округа"</t>
  </si>
  <si>
    <t>1700000000</t>
  </si>
  <si>
    <t xml:space="preserve">    Муниципальная программа "Развитие информационно-коммуникационных технологий органов местного самоуправления Партизанского городского округа"</t>
  </si>
  <si>
    <t>1900000000</t>
  </si>
  <si>
    <t xml:space="preserve">    Муниципальная программа "Обеспечение градостроительной деятельности на территории Партизанского городского округа"</t>
  </si>
  <si>
    <t>2000000000</t>
  </si>
  <si>
    <t xml:space="preserve">    Муниципальная программа "Содействие развитию малого и среднего предпринимательства в Партизанском городском округе"</t>
  </si>
  <si>
    <t>2200000000</t>
  </si>
  <si>
    <t xml:space="preserve">    Муниципальная программа "Формирование современной городской среды Партизанского городского округа"</t>
  </si>
  <si>
    <t>2300000000</t>
  </si>
  <si>
    <t xml:space="preserve">    Муниципальная программа "Развитие физической культуры и спорта Партизанского городского округа"</t>
  </si>
  <si>
    <t>2400000000</t>
  </si>
  <si>
    <t xml:space="preserve">    Муниципальная программа "Управление муниципальным имуществом и земельными ресурсами Партизанского городского округа"</t>
  </si>
  <si>
    <t>2500000000</t>
  </si>
  <si>
    <t xml:space="preserve">    Муниципальная программа "Повышение эффективности деятельности органов местного самоуправления Партизанского городского округа"</t>
  </si>
  <si>
    <t>2600000000</t>
  </si>
  <si>
    <t xml:space="preserve">    Органы местного самоуправления Партизанского городского округа</t>
  </si>
  <si>
    <t>7000000000</t>
  </si>
  <si>
    <t xml:space="preserve">    Муниципальные учреждения</t>
  </si>
  <si>
    <t>7100000000</t>
  </si>
  <si>
    <t xml:space="preserve">    Прочие непрограммные расходы</t>
  </si>
  <si>
    <t>9900000000</t>
  </si>
  <si>
    <t>ВСЕГО РАСХОДОВ:</t>
  </si>
  <si>
    <t>Наименование муниципальных программ (непрограммных направлений деятельсности)</t>
  </si>
  <si>
    <t>Код целевой статьи</t>
  </si>
  <si>
    <t>Темп роста к соответствующему периоду прошлого года, %</t>
  </si>
  <si>
    <t xml:space="preserve">Утверждено Решением Думы Партизанского городского округа от 08.12.2023 г. № 46-Р (в редакции Решения от 14.06.2024 г. № 101-Р), рублей </t>
  </si>
  <si>
    <t xml:space="preserve">План по сводной бюджетной росписи, действующей на конец отчетного периода (по состоянию на 01.07.2024 г.), Источник: Форма по ОКУД 0503117, рублей </t>
  </si>
  <si>
    <t xml:space="preserve">Фактически исполнено за 1 полугодие 2024 г. (по состоянию на 01.07.2024 г.), рублей </t>
  </si>
  <si>
    <t>% исполнения годового плана за 1 полугодие 2024 года 
по Решению о бюджете (по состоянию на 01.07.2024), %</t>
  </si>
  <si>
    <t>% исполнения годового плана
по плану по сводной бюджетной росписи по состоянию на 01.07.2024, %</t>
  </si>
  <si>
    <t>Фактически исполнено за 1 полугодие 2023 года, тыс. руб.
(по состоянию на 01.07.2023), рублей</t>
  </si>
  <si>
    <t>ВСЕГО МУНИЦИПАЛЬНЫЕ ПРОГРАММЫ</t>
  </si>
  <si>
    <t>ВСЕГО НЕПРОГРАММНЫЕ МЕРОПРИЯТИЯ</t>
  </si>
  <si>
    <t>по состоянию на 01 июля 2024 года</t>
  </si>
  <si>
    <t xml:space="preserve">Сведения об исполнении бюджета Партизанского городского округа  по расходам в разрезе муниципальных программ и непрограммных направлений деятельности за 1 полугодие 2024 года 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</si>
</sst>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  <bgColor auto="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4" fontId="12" fillId="5" borderId="2">
      <alignment horizontal="right" vertical="top" shrinkToFit="1"/>
    </xf>
    <xf numFmtId="4" fontId="12" fillId="5" borderId="2">
      <alignment horizontal="right" vertical="top" shrinkToFit="1"/>
    </xf>
    <xf numFmtId="4" fontId="12" fillId="5" borderId="2">
      <alignment horizontal="right" vertical="top" shrinkToFit="1"/>
    </xf>
    <xf numFmtId="4" fontId="12" fillId="5" borderId="2">
      <alignment horizontal="right" vertical="top" shrinkToFit="1"/>
    </xf>
    <xf numFmtId="4" fontId="12" fillId="5" borderId="2">
      <alignment horizontal="right" vertical="top" shrinkToFit="1"/>
    </xf>
  </cellStyleXfs>
  <cellXfs count="44">
    <xf numFmtId="0" fontId="0" fillId="0" borderId="0" xfId="0"/>
    <xf numFmtId="0" fontId="7" fillId="0" borderId="0" xfId="0" applyFont="1" applyProtection="1">
      <protection locked="0"/>
    </xf>
    <xf numFmtId="0" fontId="8" fillId="0" borderId="1" xfId="3" applyNumberFormat="1" applyFont="1" applyProtection="1"/>
    <xf numFmtId="0" fontId="8" fillId="0" borderId="1" xfId="15" applyNumberFormat="1" applyFont="1" applyProtection="1">
      <alignment horizontal="left" wrapText="1"/>
    </xf>
    <xf numFmtId="0" fontId="9" fillId="0" borderId="1" xfId="5" applyNumberFormat="1" applyFont="1" applyProtection="1">
      <alignment horizontal="center"/>
    </xf>
    <xf numFmtId="0" fontId="8" fillId="0" borderId="1" xfId="15" applyNumberFormat="1" applyFont="1" applyProtection="1">
      <alignment horizontal="left" wrapText="1"/>
    </xf>
    <xf numFmtId="0" fontId="9" fillId="0" borderId="2" xfId="7" applyNumberFormat="1" applyFont="1" applyProtection="1">
      <alignment horizontal="center" vertical="center" wrapText="1"/>
    </xf>
    <xf numFmtId="0" fontId="10" fillId="0" borderId="0" xfId="0" applyFont="1" applyProtection="1">
      <protection locked="0"/>
    </xf>
    <xf numFmtId="0" fontId="9" fillId="0" borderId="2" xfId="8" applyNumberFormat="1" applyFont="1" applyProtection="1">
      <alignment vertical="top" wrapText="1"/>
    </xf>
    <xf numFmtId="1" fontId="9" fillId="0" borderId="2" xfId="9" applyNumberFormat="1" applyFont="1" applyProtection="1">
      <alignment horizontal="center" vertical="top" shrinkToFit="1"/>
    </xf>
    <xf numFmtId="4" fontId="9" fillId="0" borderId="2" xfId="10" applyNumberFormat="1" applyFont="1" applyFill="1" applyProtection="1">
      <alignment horizontal="right" vertical="top" shrinkToFit="1"/>
    </xf>
    <xf numFmtId="4" fontId="9" fillId="2" borderId="2" xfId="10" applyNumberFormat="1" applyFont="1" applyProtection="1">
      <alignment horizontal="right" vertical="top" shrinkToFit="1"/>
    </xf>
    <xf numFmtId="10" fontId="9" fillId="2" borderId="2" xfId="11" applyNumberFormat="1" applyFont="1" applyProtection="1">
      <alignment horizontal="right" vertical="top" shrinkToFit="1"/>
    </xf>
    <xf numFmtId="4" fontId="11" fillId="0" borderId="2" xfId="10" applyNumberFormat="1" applyFont="1" applyFill="1" applyProtection="1">
      <alignment horizontal="right" vertical="top" shrinkToFit="1"/>
    </xf>
    <xf numFmtId="49" fontId="9" fillId="0" borderId="2" xfId="9" applyNumberFormat="1" applyFont="1" applyProtection="1">
      <alignment horizontal="center" vertical="top" shrinkToFit="1"/>
    </xf>
    <xf numFmtId="49" fontId="8" fillId="0" borderId="1" xfId="3" applyNumberFormat="1" applyFont="1" applyProtection="1"/>
    <xf numFmtId="49" fontId="7" fillId="0" borderId="0" xfId="0" applyNumberFormat="1" applyFont="1" applyProtection="1">
      <protection locked="0"/>
    </xf>
    <xf numFmtId="4" fontId="12" fillId="5" borderId="2" xfId="26" applyNumberFormat="1" applyProtection="1">
      <alignment horizontal="right" vertical="top" shrinkToFit="1"/>
    </xf>
    <xf numFmtId="4" fontId="12" fillId="5" borderId="2" xfId="27" applyNumberFormat="1" applyProtection="1">
      <alignment horizontal="right" vertical="top" shrinkToFit="1"/>
    </xf>
    <xf numFmtId="0" fontId="8" fillId="0" borderId="1" xfId="15" applyNumberFormat="1" applyFont="1" applyAlignment="1" applyProtection="1">
      <alignment wrapText="1"/>
    </xf>
    <xf numFmtId="0" fontId="8" fillId="0" borderId="1" xfId="15" applyFont="1" applyAlignment="1">
      <alignment wrapText="1"/>
    </xf>
    <xf numFmtId="0" fontId="9" fillId="0" borderId="5" xfId="5" applyNumberFormat="1" applyFont="1" applyBorder="1" applyAlignment="1" applyProtection="1"/>
    <xf numFmtId="0" fontId="9" fillId="0" borderId="5" xfId="5" applyFont="1" applyBorder="1" applyAlignment="1"/>
    <xf numFmtId="0" fontId="11" fillId="0" borderId="2" xfId="8" applyNumberFormat="1" applyFont="1" applyProtection="1">
      <alignment vertical="top" wrapText="1"/>
    </xf>
    <xf numFmtId="1" fontId="11" fillId="0" borderId="2" xfId="9" applyNumberFormat="1" applyFont="1" applyProtection="1">
      <alignment horizontal="center" vertical="top" shrinkToFit="1"/>
    </xf>
    <xf numFmtId="49" fontId="11" fillId="0" borderId="2" xfId="9" applyNumberFormat="1" applyFont="1" applyProtection="1">
      <alignment horizontal="center" vertical="top" shrinkToFit="1"/>
    </xf>
    <xf numFmtId="4" fontId="11" fillId="2" borderId="2" xfId="10" applyNumberFormat="1" applyFont="1" applyProtection="1">
      <alignment horizontal="right" vertical="top" shrinkToFit="1"/>
    </xf>
    <xf numFmtId="10" fontId="11" fillId="2" borderId="2" xfId="11" applyNumberFormat="1" applyFont="1" applyProtection="1">
      <alignment horizontal="right" vertical="top" shrinkToFit="1"/>
    </xf>
    <xf numFmtId="0" fontId="13" fillId="0" borderId="0" xfId="0" applyFont="1" applyProtection="1">
      <protection locked="0"/>
    </xf>
    <xf numFmtId="0" fontId="11" fillId="0" borderId="3" xfId="12" applyNumberFormat="1" applyFont="1" applyBorder="1" applyAlignment="1" applyProtection="1">
      <alignment horizontal="center"/>
    </xf>
    <xf numFmtId="0" fontId="11" fillId="0" borderId="4" xfId="12" applyNumberFormat="1" applyFont="1" applyBorder="1" applyAlignment="1" applyProtection="1">
      <alignment horizontal="center"/>
    </xf>
    <xf numFmtId="49" fontId="11" fillId="0" borderId="4" xfId="12" applyNumberFormat="1" applyFont="1" applyBorder="1" applyAlignment="1" applyProtection="1">
      <alignment horizontal="center"/>
    </xf>
    <xf numFmtId="4" fontId="11" fillId="0" borderId="2" xfId="13" applyNumberFormat="1" applyFont="1" applyFill="1" applyProtection="1">
      <alignment horizontal="right" vertical="top" shrinkToFit="1"/>
    </xf>
    <xf numFmtId="4" fontId="11" fillId="3" borderId="2" xfId="13" applyNumberFormat="1" applyFont="1" applyProtection="1">
      <alignment horizontal="right" vertical="top" shrinkToFit="1"/>
    </xf>
    <xf numFmtId="10" fontId="11" fillId="3" borderId="2" xfId="14" applyNumberFormat="1" applyFont="1" applyProtection="1">
      <alignment horizontal="right" vertical="top" shrinkToFit="1"/>
    </xf>
    <xf numFmtId="0" fontId="11" fillId="0" borderId="1" xfId="2" applyNumberFormat="1" applyFont="1" applyAlignment="1" applyProtection="1">
      <alignment horizontal="center" wrapText="1"/>
    </xf>
    <xf numFmtId="0" fontId="11" fillId="0" borderId="1" xfId="4" applyNumberFormat="1" applyFont="1" applyAlignment="1" applyProtection="1">
      <alignment horizontal="center" wrapText="1"/>
    </xf>
    <xf numFmtId="0" fontId="9" fillId="0" borderId="6" xfId="7" applyNumberFormat="1" applyFont="1" applyBorder="1" applyProtection="1">
      <alignment horizontal="center" vertical="center" wrapText="1"/>
    </xf>
    <xf numFmtId="0" fontId="9" fillId="0" borderId="7" xfId="7" applyNumberFormat="1" applyFont="1" applyBorder="1" applyProtection="1">
      <alignment horizontal="center" vertical="center" wrapText="1"/>
    </xf>
    <xf numFmtId="0" fontId="9" fillId="0" borderId="2" xfId="7" applyNumberFormat="1" applyFont="1" applyProtection="1">
      <alignment horizontal="center" vertical="center" wrapText="1"/>
    </xf>
    <xf numFmtId="0" fontId="9" fillId="0" borderId="2" xfId="7" applyFont="1">
      <alignment horizontal="center" vertical="center" wrapText="1"/>
    </xf>
    <xf numFmtId="49" fontId="9" fillId="0" borderId="2" xfId="7" applyNumberFormat="1" applyFont="1" applyProtection="1">
      <alignment horizontal="center" vertical="center" wrapText="1"/>
    </xf>
    <xf numFmtId="49" fontId="9" fillId="0" borderId="2" xfId="7" applyNumberFormat="1" applyFont="1">
      <alignment horizontal="center" vertical="center" wrapText="1"/>
    </xf>
    <xf numFmtId="4" fontId="7" fillId="0" borderId="0" xfId="0" applyNumberFormat="1" applyFont="1" applyProtection="1">
      <protection locked="0"/>
    </xf>
  </cellXfs>
  <cellStyles count="31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8 2" xfId="26"/>
    <cellStyle name="xl38 3" xfId="27"/>
    <cellStyle name="xl38 4" xfId="28"/>
    <cellStyle name="xl38 5" xfId="29"/>
    <cellStyle name="xl38 6" xfId="30"/>
    <cellStyle name="xl39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8"/>
  <sheetViews>
    <sheetView showGridLines="0" tabSelected="1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38" sqref="F38"/>
    </sheetView>
  </sheetViews>
  <sheetFormatPr defaultRowHeight="15"/>
  <cols>
    <col min="1" max="1" width="40" style="1" customWidth="1"/>
    <col min="2" max="3" width="9.140625" style="1" hidden="1"/>
    <col min="4" max="4" width="10.7109375" style="16" customWidth="1"/>
    <col min="5" max="6" width="28.5703125" style="1" customWidth="1"/>
    <col min="7" max="23" width="9.140625" style="1" hidden="1"/>
    <col min="24" max="24" width="24.42578125" style="1" customWidth="1"/>
    <col min="25" max="28" width="9.140625" style="1" hidden="1"/>
    <col min="29" max="30" width="25.42578125" style="1" customWidth="1"/>
    <col min="31" max="33" width="9.140625" style="1" hidden="1"/>
    <col min="34" max="35" width="25.42578125" style="1" customWidth="1"/>
    <col min="36" max="16384" width="9.140625" style="1"/>
  </cols>
  <sheetData>
    <row r="1" spans="1:35" ht="40.5" customHeight="1">
      <c r="A1" s="36" t="s">
        <v>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ht="24" customHeight="1">
      <c r="A2" s="35" t="s">
        <v>65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 ht="13.5" customHeight="1"/>
    <row r="4" spans="1:35" ht="15.75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4"/>
      <c r="AG4" s="4"/>
      <c r="AH4" s="22"/>
      <c r="AI4" s="2"/>
    </row>
    <row r="5" spans="1:35" s="7" customFormat="1" ht="38.25" customHeight="1">
      <c r="A5" s="39" t="s">
        <v>54</v>
      </c>
      <c r="B5" s="39" t="s">
        <v>0</v>
      </c>
      <c r="C5" s="39" t="s">
        <v>0</v>
      </c>
      <c r="D5" s="41" t="s">
        <v>55</v>
      </c>
      <c r="E5" s="39" t="s">
        <v>57</v>
      </c>
      <c r="F5" s="39" t="s">
        <v>58</v>
      </c>
      <c r="G5" s="37" t="s">
        <v>0</v>
      </c>
      <c r="H5" s="37" t="s">
        <v>0</v>
      </c>
      <c r="I5" s="37" t="s">
        <v>0</v>
      </c>
      <c r="J5" s="37" t="s">
        <v>0</v>
      </c>
      <c r="K5" s="37" t="s">
        <v>0</v>
      </c>
      <c r="L5" s="37" t="s">
        <v>0</v>
      </c>
      <c r="M5" s="37" t="s">
        <v>0</v>
      </c>
      <c r="N5" s="37" t="s">
        <v>0</v>
      </c>
      <c r="O5" s="37" t="s">
        <v>0</v>
      </c>
      <c r="P5" s="37" t="s">
        <v>0</v>
      </c>
      <c r="Q5" s="6" t="s">
        <v>0</v>
      </c>
      <c r="R5" s="37" t="s">
        <v>0</v>
      </c>
      <c r="S5" s="37" t="s">
        <v>0</v>
      </c>
      <c r="T5" s="37" t="s">
        <v>0</v>
      </c>
      <c r="U5" s="37" t="s">
        <v>0</v>
      </c>
      <c r="V5" s="37" t="s">
        <v>0</v>
      </c>
      <c r="W5" s="6" t="s">
        <v>0</v>
      </c>
      <c r="X5" s="39" t="s">
        <v>59</v>
      </c>
      <c r="Y5" s="39" t="s">
        <v>0</v>
      </c>
      <c r="Z5" s="39" t="s">
        <v>0</v>
      </c>
      <c r="AA5" s="6" t="s">
        <v>0</v>
      </c>
      <c r="AB5" s="39" t="s">
        <v>0</v>
      </c>
      <c r="AC5" s="39" t="s">
        <v>60</v>
      </c>
      <c r="AD5" s="39" t="s">
        <v>61</v>
      </c>
      <c r="AE5" s="39" t="s">
        <v>0</v>
      </c>
      <c r="AF5" s="39" t="s">
        <v>0</v>
      </c>
      <c r="AG5" s="39" t="s">
        <v>0</v>
      </c>
      <c r="AH5" s="39" t="s">
        <v>62</v>
      </c>
      <c r="AI5" s="39" t="s">
        <v>56</v>
      </c>
    </row>
    <row r="6" spans="1:35" s="7" customFormat="1" ht="72.75" customHeight="1">
      <c r="A6" s="40"/>
      <c r="B6" s="40"/>
      <c r="C6" s="40"/>
      <c r="D6" s="42"/>
      <c r="E6" s="40"/>
      <c r="F6" s="40"/>
      <c r="G6" s="38"/>
      <c r="H6" s="38"/>
      <c r="I6" s="38"/>
      <c r="J6" s="38"/>
      <c r="K6" s="38"/>
      <c r="L6" s="38"/>
      <c r="M6" s="38"/>
      <c r="N6" s="38"/>
      <c r="O6" s="38"/>
      <c r="P6" s="38"/>
      <c r="Q6" s="6"/>
      <c r="R6" s="38"/>
      <c r="S6" s="38"/>
      <c r="T6" s="38"/>
      <c r="U6" s="38"/>
      <c r="V6" s="38"/>
      <c r="W6" s="6"/>
      <c r="X6" s="40"/>
      <c r="Y6" s="40"/>
      <c r="Z6" s="40"/>
      <c r="AA6" s="6"/>
      <c r="AB6" s="40"/>
      <c r="AC6" s="40"/>
      <c r="AD6" s="40"/>
      <c r="AE6" s="40"/>
      <c r="AF6" s="40"/>
      <c r="AG6" s="40"/>
      <c r="AH6" s="40"/>
      <c r="AI6" s="40"/>
    </row>
    <row r="7" spans="1:35" s="7" customFormat="1" ht="141.75">
      <c r="A7" s="8" t="s">
        <v>1</v>
      </c>
      <c r="B7" s="9" t="s">
        <v>2</v>
      </c>
      <c r="C7" s="9" t="s">
        <v>3</v>
      </c>
      <c r="D7" s="14" t="s">
        <v>4</v>
      </c>
      <c r="E7" s="10">
        <v>84650111.109999999</v>
      </c>
      <c r="F7" s="10">
        <v>84650111.109999999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f t="shared" ref="AC7:AC13" si="0">X7/E7*100</f>
        <v>0</v>
      </c>
      <c r="AD7" s="10">
        <f>X7/F7*100</f>
        <v>0</v>
      </c>
      <c r="AE7" s="11">
        <v>0</v>
      </c>
      <c r="AF7" s="12">
        <v>0</v>
      </c>
      <c r="AG7" s="11">
        <v>0</v>
      </c>
      <c r="AH7" s="10">
        <v>301175148</v>
      </c>
      <c r="AI7" s="10">
        <f>IF(AH7=0,"--",X7/AH7*100)</f>
        <v>0</v>
      </c>
    </row>
    <row r="8" spans="1:35" s="7" customFormat="1" ht="94.5">
      <c r="A8" s="8" t="s">
        <v>5</v>
      </c>
      <c r="B8" s="9" t="s">
        <v>2</v>
      </c>
      <c r="C8" s="9" t="s">
        <v>3</v>
      </c>
      <c r="D8" s="14" t="s">
        <v>6</v>
      </c>
      <c r="E8" s="10">
        <v>53480038.75</v>
      </c>
      <c r="F8" s="10">
        <v>53480038.75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0">
        <v>2882241.11</v>
      </c>
      <c r="Y8" s="10">
        <v>0</v>
      </c>
      <c r="Z8" s="10">
        <v>0</v>
      </c>
      <c r="AA8" s="10">
        <v>2288281.59</v>
      </c>
      <c r="AB8" s="10">
        <v>-2288281.59</v>
      </c>
      <c r="AC8" s="10">
        <f t="shared" si="0"/>
        <v>5.3893773777417087</v>
      </c>
      <c r="AD8" s="10">
        <f t="shared" ref="AD8:AD34" si="1">X8/F8*100</f>
        <v>5.3893773777417087</v>
      </c>
      <c r="AE8" s="11">
        <v>0</v>
      </c>
      <c r="AF8" s="12">
        <v>0</v>
      </c>
      <c r="AG8" s="11">
        <v>0</v>
      </c>
      <c r="AH8" s="10">
        <v>27983857.960000001</v>
      </c>
      <c r="AI8" s="10">
        <f t="shared" ref="AI8:AI34" si="2">IF(AH8=0,"--",X8/AH8*100)</f>
        <v>10.299656016407251</v>
      </c>
    </row>
    <row r="9" spans="1:35" s="7" customFormat="1" ht="63">
      <c r="A9" s="8" t="s">
        <v>7</v>
      </c>
      <c r="B9" s="9" t="s">
        <v>2</v>
      </c>
      <c r="C9" s="9" t="s">
        <v>3</v>
      </c>
      <c r="D9" s="14" t="s">
        <v>8</v>
      </c>
      <c r="E9" s="10">
        <v>15500598.66</v>
      </c>
      <c r="F9" s="10">
        <v>15500598.66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0">
        <v>4456753.63</v>
      </c>
      <c r="Y9" s="10">
        <v>0</v>
      </c>
      <c r="Z9" s="10">
        <v>0</v>
      </c>
      <c r="AA9" s="10">
        <v>133467</v>
      </c>
      <c r="AB9" s="10">
        <v>-133467</v>
      </c>
      <c r="AC9" s="10">
        <f t="shared" si="0"/>
        <v>28.752138725460043</v>
      </c>
      <c r="AD9" s="10">
        <f t="shared" si="1"/>
        <v>28.752138725460043</v>
      </c>
      <c r="AE9" s="11">
        <v>0</v>
      </c>
      <c r="AF9" s="12">
        <v>0</v>
      </c>
      <c r="AG9" s="11">
        <v>0</v>
      </c>
      <c r="AH9" s="10">
        <v>1866264.07</v>
      </c>
      <c r="AI9" s="10">
        <f t="shared" si="2"/>
        <v>238.80616369579462</v>
      </c>
    </row>
    <row r="10" spans="1:35" s="7" customFormat="1" ht="78.75">
      <c r="A10" s="8" t="s">
        <v>9</v>
      </c>
      <c r="B10" s="9" t="s">
        <v>2</v>
      </c>
      <c r="C10" s="9" t="s">
        <v>3</v>
      </c>
      <c r="D10" s="14" t="s">
        <v>10</v>
      </c>
      <c r="E10" s="10">
        <v>4492000</v>
      </c>
      <c r="F10" s="10">
        <v>4492000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0">
        <v>24000</v>
      </c>
      <c r="Y10" s="10">
        <v>0</v>
      </c>
      <c r="Z10" s="10">
        <v>0</v>
      </c>
      <c r="AA10" s="10">
        <v>0</v>
      </c>
      <c r="AB10" s="10">
        <v>0</v>
      </c>
      <c r="AC10" s="10">
        <f t="shared" si="0"/>
        <v>0.53428317008014248</v>
      </c>
      <c r="AD10" s="10">
        <f t="shared" si="1"/>
        <v>0.53428317008014248</v>
      </c>
      <c r="AE10" s="11">
        <v>0</v>
      </c>
      <c r="AF10" s="12">
        <v>0</v>
      </c>
      <c r="AG10" s="11">
        <v>0</v>
      </c>
      <c r="AH10" s="10">
        <v>42000</v>
      </c>
      <c r="AI10" s="10">
        <f t="shared" si="2"/>
        <v>57.142857142857139</v>
      </c>
    </row>
    <row r="11" spans="1:35" s="7" customFormat="1" ht="78.75">
      <c r="A11" s="8" t="s">
        <v>11</v>
      </c>
      <c r="B11" s="9" t="s">
        <v>2</v>
      </c>
      <c r="C11" s="9" t="s">
        <v>3</v>
      </c>
      <c r="D11" s="14" t="s">
        <v>12</v>
      </c>
      <c r="E11" s="10">
        <v>680279.79</v>
      </c>
      <c r="F11" s="10">
        <v>680279.79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0">
        <v>625454.16</v>
      </c>
      <c r="Y11" s="10">
        <v>0</v>
      </c>
      <c r="Z11" s="10">
        <v>0</v>
      </c>
      <c r="AA11" s="10">
        <v>0</v>
      </c>
      <c r="AB11" s="10">
        <v>0</v>
      </c>
      <c r="AC11" s="10">
        <f t="shared" si="0"/>
        <v>91.940723389709987</v>
      </c>
      <c r="AD11" s="10">
        <f t="shared" si="1"/>
        <v>91.940723389709987</v>
      </c>
      <c r="AE11" s="11">
        <v>0</v>
      </c>
      <c r="AF11" s="12">
        <v>0</v>
      </c>
      <c r="AG11" s="11">
        <v>0</v>
      </c>
      <c r="AH11" s="10">
        <v>647698.28</v>
      </c>
      <c r="AI11" s="10">
        <f t="shared" si="2"/>
        <v>96.56566634699108</v>
      </c>
    </row>
    <row r="12" spans="1:35" s="7" customFormat="1" ht="78.75">
      <c r="A12" s="8" t="s">
        <v>13</v>
      </c>
      <c r="B12" s="9" t="s">
        <v>2</v>
      </c>
      <c r="C12" s="9" t="s">
        <v>3</v>
      </c>
      <c r="D12" s="14" t="s">
        <v>14</v>
      </c>
      <c r="E12" s="10">
        <v>36407000</v>
      </c>
      <c r="F12" s="10">
        <v>36407000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0">
        <v>1223928.8600000001</v>
      </c>
      <c r="Y12" s="10">
        <v>0</v>
      </c>
      <c r="Z12" s="10">
        <v>0</v>
      </c>
      <c r="AA12" s="10">
        <v>1223928.8600000001</v>
      </c>
      <c r="AB12" s="10">
        <v>-1223928.8600000001</v>
      </c>
      <c r="AC12" s="10">
        <f t="shared" si="0"/>
        <v>3.3617954239569316</v>
      </c>
      <c r="AD12" s="10">
        <f t="shared" si="1"/>
        <v>3.3617954239569316</v>
      </c>
      <c r="AE12" s="11">
        <v>0</v>
      </c>
      <c r="AF12" s="12">
        <v>0</v>
      </c>
      <c r="AG12" s="11">
        <v>0</v>
      </c>
      <c r="AH12" s="10">
        <v>42178155.159999996</v>
      </c>
      <c r="AI12" s="10">
        <f t="shared" si="2"/>
        <v>2.9018074767782238</v>
      </c>
    </row>
    <row r="13" spans="1:35" s="7" customFormat="1" ht="63">
      <c r="A13" s="8" t="s">
        <v>15</v>
      </c>
      <c r="B13" s="9" t="s">
        <v>2</v>
      </c>
      <c r="C13" s="9" t="s">
        <v>3</v>
      </c>
      <c r="D13" s="14" t="s">
        <v>16</v>
      </c>
      <c r="E13" s="10">
        <v>33000</v>
      </c>
      <c r="F13" s="10">
        <v>33000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0">
        <v>10160</v>
      </c>
      <c r="Y13" s="10">
        <v>0</v>
      </c>
      <c r="Z13" s="10">
        <v>0</v>
      </c>
      <c r="AA13" s="10">
        <v>0</v>
      </c>
      <c r="AB13" s="10">
        <v>0</v>
      </c>
      <c r="AC13" s="10">
        <f t="shared" si="0"/>
        <v>30.787878787878785</v>
      </c>
      <c r="AD13" s="10">
        <f t="shared" si="1"/>
        <v>30.787878787878785</v>
      </c>
      <c r="AE13" s="11">
        <v>0</v>
      </c>
      <c r="AF13" s="12">
        <v>0</v>
      </c>
      <c r="AG13" s="11">
        <v>0</v>
      </c>
      <c r="AH13" s="10">
        <v>13800</v>
      </c>
      <c r="AI13" s="10">
        <f t="shared" si="2"/>
        <v>73.623188405797109</v>
      </c>
    </row>
    <row r="14" spans="1:35" s="7" customFormat="1" ht="78.75">
      <c r="A14" s="8" t="s">
        <v>17</v>
      </c>
      <c r="B14" s="9" t="s">
        <v>2</v>
      </c>
      <c r="C14" s="9" t="s">
        <v>3</v>
      </c>
      <c r="D14" s="14" t="s">
        <v>18</v>
      </c>
      <c r="E14" s="10">
        <v>1012951.2</v>
      </c>
      <c r="F14" s="10">
        <v>1012951.2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0">
        <v>1012951.2</v>
      </c>
      <c r="Y14" s="10">
        <v>0</v>
      </c>
      <c r="Z14" s="10">
        <v>0</v>
      </c>
      <c r="AA14" s="10">
        <v>0</v>
      </c>
      <c r="AB14" s="10">
        <v>0</v>
      </c>
      <c r="AC14" s="10">
        <f t="shared" ref="AC14:AC34" si="3">X14/E14*100</f>
        <v>100</v>
      </c>
      <c r="AD14" s="10">
        <f t="shared" si="1"/>
        <v>100</v>
      </c>
      <c r="AE14" s="11">
        <v>0</v>
      </c>
      <c r="AF14" s="12">
        <v>0</v>
      </c>
      <c r="AG14" s="11">
        <v>0</v>
      </c>
      <c r="AH14" s="10">
        <v>0</v>
      </c>
      <c r="AI14" s="10" t="str">
        <f t="shared" si="2"/>
        <v>--</v>
      </c>
    </row>
    <row r="15" spans="1:35" s="7" customFormat="1" ht="63">
      <c r="A15" s="8" t="s">
        <v>19</v>
      </c>
      <c r="B15" s="9" t="s">
        <v>2</v>
      </c>
      <c r="C15" s="9" t="s">
        <v>3</v>
      </c>
      <c r="D15" s="14" t="s">
        <v>20</v>
      </c>
      <c r="E15" s="10">
        <v>34324295.460000001</v>
      </c>
      <c r="F15" s="10">
        <v>34324295.460000001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0">
        <v>10552465.300000001</v>
      </c>
      <c r="Y15" s="10">
        <v>0</v>
      </c>
      <c r="Z15" s="10">
        <v>0</v>
      </c>
      <c r="AA15" s="10">
        <v>5462017.4400000004</v>
      </c>
      <c r="AB15" s="10">
        <v>-5462017.4400000004</v>
      </c>
      <c r="AC15" s="10">
        <f t="shared" si="3"/>
        <v>30.74342869556455</v>
      </c>
      <c r="AD15" s="10">
        <f t="shared" si="1"/>
        <v>30.74342869556455</v>
      </c>
      <c r="AE15" s="11">
        <v>0</v>
      </c>
      <c r="AF15" s="12">
        <v>0</v>
      </c>
      <c r="AG15" s="11">
        <v>0</v>
      </c>
      <c r="AH15" s="10">
        <v>11148773.77</v>
      </c>
      <c r="AI15" s="10">
        <f t="shared" si="2"/>
        <v>94.651353751525633</v>
      </c>
    </row>
    <row r="16" spans="1:35" s="7" customFormat="1" ht="78.75">
      <c r="A16" s="8" t="s">
        <v>21</v>
      </c>
      <c r="B16" s="9" t="s">
        <v>2</v>
      </c>
      <c r="C16" s="9" t="s">
        <v>3</v>
      </c>
      <c r="D16" s="14" t="s">
        <v>22</v>
      </c>
      <c r="E16" s="10">
        <v>8330000</v>
      </c>
      <c r="F16" s="10">
        <v>8330000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0">
        <v>3466666.65</v>
      </c>
      <c r="Y16" s="10">
        <v>0</v>
      </c>
      <c r="Z16" s="10">
        <v>0</v>
      </c>
      <c r="AA16" s="10">
        <v>1366666.66</v>
      </c>
      <c r="AB16" s="10">
        <v>-1366666.66</v>
      </c>
      <c r="AC16" s="10">
        <f t="shared" si="3"/>
        <v>41.616646458583432</v>
      </c>
      <c r="AD16" s="10">
        <f t="shared" si="1"/>
        <v>41.616646458583432</v>
      </c>
      <c r="AE16" s="11">
        <v>0</v>
      </c>
      <c r="AF16" s="12">
        <v>0</v>
      </c>
      <c r="AG16" s="11">
        <v>0</v>
      </c>
      <c r="AH16" s="10">
        <v>3466666.66</v>
      </c>
      <c r="AI16" s="10">
        <f t="shared" si="2"/>
        <v>99.99999971153845</v>
      </c>
    </row>
    <row r="17" spans="1:35" s="7" customFormat="1" ht="63">
      <c r="A17" s="8" t="s">
        <v>23</v>
      </c>
      <c r="B17" s="9" t="s">
        <v>2</v>
      </c>
      <c r="C17" s="9" t="s">
        <v>3</v>
      </c>
      <c r="D17" s="14" t="s">
        <v>24</v>
      </c>
      <c r="E17" s="10">
        <v>3942380</v>
      </c>
      <c r="F17" s="10">
        <v>3942380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0">
        <v>686600</v>
      </c>
      <c r="Y17" s="10">
        <v>0</v>
      </c>
      <c r="Z17" s="10">
        <v>0</v>
      </c>
      <c r="AA17" s="10">
        <v>56500</v>
      </c>
      <c r="AB17" s="10">
        <v>-56500</v>
      </c>
      <c r="AC17" s="10">
        <f t="shared" si="3"/>
        <v>17.415875689304432</v>
      </c>
      <c r="AD17" s="10">
        <f t="shared" si="1"/>
        <v>17.415875689304432</v>
      </c>
      <c r="AE17" s="11">
        <v>0</v>
      </c>
      <c r="AF17" s="12">
        <v>0</v>
      </c>
      <c r="AG17" s="11">
        <v>0</v>
      </c>
      <c r="AH17" s="10">
        <v>1752471.12</v>
      </c>
      <c r="AI17" s="10">
        <f t="shared" si="2"/>
        <v>39.178962332914217</v>
      </c>
    </row>
    <row r="18" spans="1:35" s="7" customFormat="1" ht="47.25">
      <c r="A18" s="8" t="s">
        <v>25</v>
      </c>
      <c r="B18" s="9" t="s">
        <v>2</v>
      </c>
      <c r="C18" s="9" t="s">
        <v>3</v>
      </c>
      <c r="D18" s="14" t="s">
        <v>26</v>
      </c>
      <c r="E18" s="10">
        <v>133640262.92</v>
      </c>
      <c r="F18" s="10">
        <v>133640262.92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0">
        <v>63721850.600000001</v>
      </c>
      <c r="Y18" s="10">
        <v>0</v>
      </c>
      <c r="Z18" s="10">
        <v>0</v>
      </c>
      <c r="AA18" s="10">
        <v>33092996.039999999</v>
      </c>
      <c r="AB18" s="10">
        <v>-33092996.039999999</v>
      </c>
      <c r="AC18" s="10">
        <f t="shared" si="3"/>
        <v>47.681626186372668</v>
      </c>
      <c r="AD18" s="10">
        <f t="shared" si="1"/>
        <v>47.681626186372668</v>
      </c>
      <c r="AE18" s="11">
        <v>0</v>
      </c>
      <c r="AF18" s="12">
        <v>0</v>
      </c>
      <c r="AG18" s="11">
        <v>0</v>
      </c>
      <c r="AH18" s="10">
        <v>58239091.049999997</v>
      </c>
      <c r="AI18" s="10">
        <f t="shared" si="2"/>
        <v>109.41422582521574</v>
      </c>
    </row>
    <row r="19" spans="1:35" s="7" customFormat="1" ht="47.25">
      <c r="A19" s="8" t="s">
        <v>27</v>
      </c>
      <c r="B19" s="9" t="s">
        <v>2</v>
      </c>
      <c r="C19" s="9" t="s">
        <v>3</v>
      </c>
      <c r="D19" s="14" t="s">
        <v>28</v>
      </c>
      <c r="E19" s="10">
        <v>963516070.77999997</v>
      </c>
      <c r="F19" s="10">
        <v>968257567.17999995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0">
        <v>503902701.56</v>
      </c>
      <c r="Y19" s="10">
        <v>0</v>
      </c>
      <c r="Z19" s="10">
        <v>0</v>
      </c>
      <c r="AA19" s="10">
        <v>230898350.31999999</v>
      </c>
      <c r="AB19" s="10">
        <v>-230898350.31999999</v>
      </c>
      <c r="AC19" s="10">
        <f t="shared" si="3"/>
        <v>52.298318299151269</v>
      </c>
      <c r="AD19" s="10">
        <f t="shared" si="1"/>
        <v>52.042216724170878</v>
      </c>
      <c r="AE19" s="11">
        <v>0</v>
      </c>
      <c r="AF19" s="12">
        <v>0</v>
      </c>
      <c r="AG19" s="11">
        <v>0</v>
      </c>
      <c r="AH19" s="10">
        <v>412676304.88999999</v>
      </c>
      <c r="AI19" s="10">
        <f t="shared" si="2"/>
        <v>122.10604185144982</v>
      </c>
    </row>
    <row r="20" spans="1:35" s="7" customFormat="1" ht="63">
      <c r="A20" s="8" t="s">
        <v>29</v>
      </c>
      <c r="B20" s="9" t="s">
        <v>2</v>
      </c>
      <c r="C20" s="9" t="s">
        <v>3</v>
      </c>
      <c r="D20" s="14" t="s">
        <v>30</v>
      </c>
      <c r="E20" s="10">
        <v>71817059.060000002</v>
      </c>
      <c r="F20" s="10">
        <v>71817059.060000002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0">
        <v>30528686.760000002</v>
      </c>
      <c r="Y20" s="10">
        <v>0</v>
      </c>
      <c r="Z20" s="10">
        <v>0</v>
      </c>
      <c r="AA20" s="10">
        <v>11444479.92</v>
      </c>
      <c r="AB20" s="10">
        <v>-11444479.92</v>
      </c>
      <c r="AC20" s="10">
        <f t="shared" si="3"/>
        <v>42.508962577393518</v>
      </c>
      <c r="AD20" s="10">
        <f t="shared" si="1"/>
        <v>42.508962577393518</v>
      </c>
      <c r="AE20" s="11">
        <v>0</v>
      </c>
      <c r="AF20" s="12">
        <v>0</v>
      </c>
      <c r="AG20" s="11">
        <v>0</v>
      </c>
      <c r="AH20" s="10">
        <v>41800405.619999997</v>
      </c>
      <c r="AI20" s="10">
        <f t="shared" si="2"/>
        <v>73.03442707597344</v>
      </c>
    </row>
    <row r="21" spans="1:35" s="7" customFormat="1" ht="47.25">
      <c r="A21" s="8" t="s">
        <v>31</v>
      </c>
      <c r="B21" s="9" t="s">
        <v>2</v>
      </c>
      <c r="C21" s="9" t="s">
        <v>3</v>
      </c>
      <c r="D21" s="14" t="s">
        <v>32</v>
      </c>
      <c r="E21" s="10">
        <v>2760408</v>
      </c>
      <c r="F21" s="10">
        <v>2760408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0">
        <v>2760408</v>
      </c>
      <c r="Y21" s="10">
        <v>0</v>
      </c>
      <c r="Z21" s="10">
        <v>0</v>
      </c>
      <c r="AA21" s="10">
        <v>1035153</v>
      </c>
      <c r="AB21" s="10">
        <v>-1035153</v>
      </c>
      <c r="AC21" s="10">
        <f t="shared" si="3"/>
        <v>100</v>
      </c>
      <c r="AD21" s="10">
        <f t="shared" si="1"/>
        <v>100</v>
      </c>
      <c r="AE21" s="11">
        <v>0</v>
      </c>
      <c r="AF21" s="12">
        <v>0</v>
      </c>
      <c r="AG21" s="11">
        <v>0</v>
      </c>
      <c r="AH21" s="10">
        <v>894442.5</v>
      </c>
      <c r="AI21" s="10">
        <f t="shared" si="2"/>
        <v>308.61771438633559</v>
      </c>
    </row>
    <row r="22" spans="1:35" s="7" customFormat="1" ht="78.75">
      <c r="A22" s="8" t="s">
        <v>33</v>
      </c>
      <c r="B22" s="9" t="s">
        <v>2</v>
      </c>
      <c r="C22" s="9" t="s">
        <v>3</v>
      </c>
      <c r="D22" s="14" t="s">
        <v>34</v>
      </c>
      <c r="E22" s="10">
        <v>5000000</v>
      </c>
      <c r="F22" s="10">
        <v>5000000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0">
        <v>3825650</v>
      </c>
      <c r="Y22" s="10">
        <v>0</v>
      </c>
      <c r="Z22" s="10">
        <v>0</v>
      </c>
      <c r="AA22" s="10">
        <v>348250</v>
      </c>
      <c r="AB22" s="10">
        <v>-348250</v>
      </c>
      <c r="AC22" s="10">
        <f t="shared" si="3"/>
        <v>76.512999999999991</v>
      </c>
      <c r="AD22" s="10">
        <f t="shared" si="1"/>
        <v>76.512999999999991</v>
      </c>
      <c r="AE22" s="11">
        <v>0</v>
      </c>
      <c r="AF22" s="12">
        <v>0</v>
      </c>
      <c r="AG22" s="11">
        <v>0</v>
      </c>
      <c r="AH22" s="10">
        <v>3139539.95</v>
      </c>
      <c r="AI22" s="10">
        <f t="shared" si="2"/>
        <v>121.85384040104346</v>
      </c>
    </row>
    <row r="23" spans="1:35" s="7" customFormat="1" ht="63">
      <c r="A23" s="8" t="s">
        <v>35</v>
      </c>
      <c r="B23" s="9" t="s">
        <v>2</v>
      </c>
      <c r="C23" s="9" t="s">
        <v>3</v>
      </c>
      <c r="D23" s="14" t="s">
        <v>36</v>
      </c>
      <c r="E23" s="10">
        <v>4596946.2699999996</v>
      </c>
      <c r="F23" s="10">
        <v>4596946.2699999996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0">
        <v>196746.64</v>
      </c>
      <c r="Y23" s="10">
        <v>0</v>
      </c>
      <c r="Z23" s="10">
        <v>0</v>
      </c>
      <c r="AA23" s="10">
        <v>0</v>
      </c>
      <c r="AB23" s="10">
        <v>0</v>
      </c>
      <c r="AC23" s="10">
        <f t="shared" si="3"/>
        <v>4.2799421277551719</v>
      </c>
      <c r="AD23" s="10">
        <f t="shared" si="1"/>
        <v>4.2799421277551719</v>
      </c>
      <c r="AE23" s="11">
        <v>0</v>
      </c>
      <c r="AF23" s="12">
        <v>0</v>
      </c>
      <c r="AG23" s="11">
        <v>0</v>
      </c>
      <c r="AH23" s="10">
        <v>0</v>
      </c>
      <c r="AI23" s="10" t="str">
        <f t="shared" si="2"/>
        <v>--</v>
      </c>
    </row>
    <row r="24" spans="1:35" s="7" customFormat="1" ht="63">
      <c r="A24" s="8" t="s">
        <v>37</v>
      </c>
      <c r="B24" s="9" t="s">
        <v>2</v>
      </c>
      <c r="C24" s="9" t="s">
        <v>3</v>
      </c>
      <c r="D24" s="14" t="s">
        <v>38</v>
      </c>
      <c r="E24" s="10">
        <v>500000</v>
      </c>
      <c r="F24" s="10">
        <v>500000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0">
        <v>282351.03999999998</v>
      </c>
      <c r="Y24" s="10">
        <v>0</v>
      </c>
      <c r="Z24" s="10">
        <v>0</v>
      </c>
      <c r="AA24" s="10">
        <v>0</v>
      </c>
      <c r="AB24" s="10">
        <v>0</v>
      </c>
      <c r="AC24" s="10">
        <f t="shared" si="3"/>
        <v>56.470208</v>
      </c>
      <c r="AD24" s="10">
        <f t="shared" si="1"/>
        <v>56.470208</v>
      </c>
      <c r="AE24" s="11">
        <v>0</v>
      </c>
      <c r="AF24" s="12">
        <v>0</v>
      </c>
      <c r="AG24" s="11">
        <v>0</v>
      </c>
      <c r="AH24" s="10">
        <v>140000</v>
      </c>
      <c r="AI24" s="10">
        <f t="shared" si="2"/>
        <v>201.67931428571427</v>
      </c>
    </row>
    <row r="25" spans="1:35" s="7" customFormat="1" ht="63">
      <c r="A25" s="8" t="s">
        <v>39</v>
      </c>
      <c r="B25" s="9" t="s">
        <v>2</v>
      </c>
      <c r="C25" s="9" t="s">
        <v>3</v>
      </c>
      <c r="D25" s="14" t="s">
        <v>40</v>
      </c>
      <c r="E25" s="10">
        <v>39908834.939999998</v>
      </c>
      <c r="F25" s="10">
        <v>39908834.939999998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0">
        <v>3568966.31</v>
      </c>
      <c r="Y25" s="10">
        <v>0</v>
      </c>
      <c r="Z25" s="10">
        <v>0</v>
      </c>
      <c r="AA25" s="10">
        <v>0</v>
      </c>
      <c r="AB25" s="10">
        <v>0</v>
      </c>
      <c r="AC25" s="10">
        <f t="shared" si="3"/>
        <v>8.9427975418617933</v>
      </c>
      <c r="AD25" s="10">
        <f t="shared" si="1"/>
        <v>8.9427975418617933</v>
      </c>
      <c r="AE25" s="11">
        <v>0</v>
      </c>
      <c r="AF25" s="12">
        <v>0</v>
      </c>
      <c r="AG25" s="11">
        <v>0</v>
      </c>
      <c r="AH25" s="10">
        <v>17847410.370000001</v>
      </c>
      <c r="AI25" s="10">
        <f t="shared" si="2"/>
        <v>19.997110146574165</v>
      </c>
    </row>
    <row r="26" spans="1:35" s="7" customFormat="1" ht="63">
      <c r="A26" s="8" t="s">
        <v>41</v>
      </c>
      <c r="B26" s="9" t="s">
        <v>2</v>
      </c>
      <c r="C26" s="9" t="s">
        <v>3</v>
      </c>
      <c r="D26" s="14" t="s">
        <v>42</v>
      </c>
      <c r="E26" s="10">
        <v>24151283.98</v>
      </c>
      <c r="F26" s="10">
        <v>24151283.98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0">
        <v>12411786.470000001</v>
      </c>
      <c r="Y26" s="10">
        <v>0</v>
      </c>
      <c r="Z26" s="10">
        <v>0</v>
      </c>
      <c r="AA26" s="10">
        <v>5421685.7699999996</v>
      </c>
      <c r="AB26" s="10">
        <v>-5421685.7699999996</v>
      </c>
      <c r="AC26" s="10">
        <f t="shared" si="3"/>
        <v>51.391828609519749</v>
      </c>
      <c r="AD26" s="10">
        <f t="shared" si="1"/>
        <v>51.391828609519749</v>
      </c>
      <c r="AE26" s="11">
        <v>0</v>
      </c>
      <c r="AF26" s="12">
        <v>0</v>
      </c>
      <c r="AG26" s="11">
        <v>0</v>
      </c>
      <c r="AH26" s="10">
        <v>7797840.9400000004</v>
      </c>
      <c r="AI26" s="10">
        <f t="shared" si="2"/>
        <v>159.16952609705322</v>
      </c>
    </row>
    <row r="27" spans="1:35" s="7" customFormat="1" ht="63">
      <c r="A27" s="8" t="s">
        <v>43</v>
      </c>
      <c r="B27" s="9" t="s">
        <v>2</v>
      </c>
      <c r="C27" s="9" t="s">
        <v>3</v>
      </c>
      <c r="D27" s="14" t="s">
        <v>44</v>
      </c>
      <c r="E27" s="10">
        <v>7044350</v>
      </c>
      <c r="F27" s="10">
        <v>7044350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0">
        <v>3694491.36</v>
      </c>
      <c r="Y27" s="10">
        <v>0</v>
      </c>
      <c r="Z27" s="10">
        <v>0</v>
      </c>
      <c r="AA27" s="10">
        <v>1997533.68</v>
      </c>
      <c r="AB27" s="10">
        <v>-1997533.68</v>
      </c>
      <c r="AC27" s="10">
        <f t="shared" si="3"/>
        <v>52.446164088950717</v>
      </c>
      <c r="AD27" s="10">
        <f t="shared" si="1"/>
        <v>52.446164088950717</v>
      </c>
      <c r="AE27" s="11">
        <v>0</v>
      </c>
      <c r="AF27" s="12">
        <v>0</v>
      </c>
      <c r="AG27" s="11">
        <v>0</v>
      </c>
      <c r="AH27" s="10">
        <v>7692750.4900000002</v>
      </c>
      <c r="AI27" s="10">
        <f t="shared" si="2"/>
        <v>48.025623147436825</v>
      </c>
    </row>
    <row r="28" spans="1:35" s="7" customFormat="1" ht="78.75">
      <c r="A28" s="8" t="s">
        <v>45</v>
      </c>
      <c r="B28" s="9" t="s">
        <v>2</v>
      </c>
      <c r="C28" s="9" t="s">
        <v>3</v>
      </c>
      <c r="D28" s="14" t="s">
        <v>46</v>
      </c>
      <c r="E28" s="10">
        <v>625500</v>
      </c>
      <c r="F28" s="10">
        <v>625500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0">
        <v>165500</v>
      </c>
      <c r="Y28" s="10">
        <v>0</v>
      </c>
      <c r="Z28" s="10">
        <v>0</v>
      </c>
      <c r="AA28" s="10">
        <v>13500</v>
      </c>
      <c r="AB28" s="10">
        <v>-13500</v>
      </c>
      <c r="AC28" s="10">
        <f t="shared" si="3"/>
        <v>26.458832933653078</v>
      </c>
      <c r="AD28" s="10">
        <f t="shared" si="1"/>
        <v>26.458832933653078</v>
      </c>
      <c r="AE28" s="11">
        <v>0</v>
      </c>
      <c r="AF28" s="12">
        <v>0</v>
      </c>
      <c r="AG28" s="11">
        <v>0</v>
      </c>
      <c r="AH28" s="10">
        <v>131410</v>
      </c>
      <c r="AI28" s="10">
        <f t="shared" si="2"/>
        <v>125.94170915455445</v>
      </c>
    </row>
    <row r="29" spans="1:35" s="28" customFormat="1" ht="31.5">
      <c r="A29" s="23" t="s">
        <v>63</v>
      </c>
      <c r="B29" s="24"/>
      <c r="C29" s="24"/>
      <c r="D29" s="25"/>
      <c r="E29" s="13">
        <f t="shared" ref="E29:W29" si="4">SUM(E7:E28)</f>
        <v>1496413370.9200001</v>
      </c>
      <c r="F29" s="13">
        <f t="shared" si="4"/>
        <v>1501154867.3199999</v>
      </c>
      <c r="G29" s="13">
        <f t="shared" si="4"/>
        <v>0</v>
      </c>
      <c r="H29" s="13">
        <f t="shared" si="4"/>
        <v>0</v>
      </c>
      <c r="I29" s="13">
        <f t="shared" si="4"/>
        <v>0</v>
      </c>
      <c r="J29" s="13">
        <f t="shared" si="4"/>
        <v>0</v>
      </c>
      <c r="K29" s="13">
        <f t="shared" si="4"/>
        <v>0</v>
      </c>
      <c r="L29" s="13">
        <f t="shared" si="4"/>
        <v>0</v>
      </c>
      <c r="M29" s="13">
        <f t="shared" si="4"/>
        <v>0</v>
      </c>
      <c r="N29" s="13">
        <f t="shared" si="4"/>
        <v>0</v>
      </c>
      <c r="O29" s="13">
        <f t="shared" si="4"/>
        <v>0</v>
      </c>
      <c r="P29" s="13">
        <f t="shared" si="4"/>
        <v>0</v>
      </c>
      <c r="Q29" s="13">
        <f t="shared" si="4"/>
        <v>0</v>
      </c>
      <c r="R29" s="13">
        <f t="shared" si="4"/>
        <v>0</v>
      </c>
      <c r="S29" s="13">
        <f t="shared" si="4"/>
        <v>0</v>
      </c>
      <c r="T29" s="13">
        <f t="shared" si="4"/>
        <v>0</v>
      </c>
      <c r="U29" s="13">
        <f t="shared" si="4"/>
        <v>0</v>
      </c>
      <c r="V29" s="13">
        <f t="shared" si="4"/>
        <v>0</v>
      </c>
      <c r="W29" s="13">
        <f t="shared" si="4"/>
        <v>0</v>
      </c>
      <c r="X29" s="13">
        <f>SUM(X7:X28)</f>
        <v>650000359.64999986</v>
      </c>
      <c r="Y29" s="13"/>
      <c r="Z29" s="13"/>
      <c r="AA29" s="13"/>
      <c r="AB29" s="13"/>
      <c r="AC29" s="13">
        <f>X29/E29*100</f>
        <v>43.437219439597591</v>
      </c>
      <c r="AD29" s="13">
        <f>X29/F29*100</f>
        <v>43.300020124535216</v>
      </c>
      <c r="AE29" s="26"/>
      <c r="AF29" s="27"/>
      <c r="AG29" s="26"/>
      <c r="AH29" s="13">
        <f>SUM(AH7:AH28)</f>
        <v>940634030.83000004</v>
      </c>
      <c r="AI29" s="13">
        <f t="shared" si="2"/>
        <v>69.102364824760826</v>
      </c>
    </row>
    <row r="30" spans="1:35" s="7" customFormat="1" ht="31.5">
      <c r="A30" s="8" t="s">
        <v>47</v>
      </c>
      <c r="B30" s="9" t="s">
        <v>2</v>
      </c>
      <c r="C30" s="9" t="s">
        <v>3</v>
      </c>
      <c r="D30" s="14" t="s">
        <v>48</v>
      </c>
      <c r="E30" s="10">
        <v>219958270.94</v>
      </c>
      <c r="F30" s="10">
        <v>219958270.94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0">
        <v>96655672.469999999</v>
      </c>
      <c r="Y30" s="10">
        <v>0</v>
      </c>
      <c r="Z30" s="10">
        <v>0</v>
      </c>
      <c r="AA30" s="10">
        <v>41205494.969999999</v>
      </c>
      <c r="AB30" s="10">
        <v>-41205494.969999999</v>
      </c>
      <c r="AC30" s="10">
        <f t="shared" si="3"/>
        <v>43.942731526729283</v>
      </c>
      <c r="AD30" s="10">
        <f t="shared" si="1"/>
        <v>43.942731526729283</v>
      </c>
      <c r="AE30" s="11">
        <v>0</v>
      </c>
      <c r="AF30" s="12">
        <v>0</v>
      </c>
      <c r="AG30" s="11">
        <v>0</v>
      </c>
      <c r="AH30" s="10">
        <v>64431137.780000001</v>
      </c>
      <c r="AI30" s="10">
        <f t="shared" si="2"/>
        <v>150.01391532154935</v>
      </c>
    </row>
    <row r="31" spans="1:35" s="7" customFormat="1" ht="15.75">
      <c r="A31" s="8" t="s">
        <v>49</v>
      </c>
      <c r="B31" s="9" t="s">
        <v>2</v>
      </c>
      <c r="C31" s="9" t="s">
        <v>3</v>
      </c>
      <c r="D31" s="14" t="s">
        <v>50</v>
      </c>
      <c r="E31" s="10">
        <v>94975993.969999999</v>
      </c>
      <c r="F31" s="10">
        <v>94975993.969999999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0">
        <v>41319961.380000003</v>
      </c>
      <c r="Y31" s="10">
        <v>0</v>
      </c>
      <c r="Z31" s="10">
        <v>0</v>
      </c>
      <c r="AA31" s="10">
        <v>18855107.789999999</v>
      </c>
      <c r="AB31" s="10">
        <v>-18855107.789999999</v>
      </c>
      <c r="AC31" s="10">
        <f t="shared" si="3"/>
        <v>43.505689862063157</v>
      </c>
      <c r="AD31" s="10">
        <f t="shared" si="1"/>
        <v>43.505689862063157</v>
      </c>
      <c r="AE31" s="11">
        <v>0</v>
      </c>
      <c r="AF31" s="12">
        <v>0</v>
      </c>
      <c r="AG31" s="11">
        <v>0</v>
      </c>
      <c r="AH31" s="10">
        <v>37049813.890000001</v>
      </c>
      <c r="AI31" s="10">
        <f t="shared" si="2"/>
        <v>111.52542224011697</v>
      </c>
    </row>
    <row r="32" spans="1:35" s="7" customFormat="1" ht="15.75">
      <c r="A32" s="8" t="s">
        <v>51</v>
      </c>
      <c r="B32" s="9" t="s">
        <v>2</v>
      </c>
      <c r="C32" s="9" t="s">
        <v>3</v>
      </c>
      <c r="D32" s="14" t="s">
        <v>52</v>
      </c>
      <c r="E32" s="10">
        <v>69929925.530000001</v>
      </c>
      <c r="F32" s="10">
        <v>69929925.530000001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0">
        <v>16410917.52</v>
      </c>
      <c r="Y32" s="10">
        <v>0</v>
      </c>
      <c r="Z32" s="10">
        <v>0</v>
      </c>
      <c r="AA32" s="10">
        <v>8600358.1300000008</v>
      </c>
      <c r="AB32" s="10">
        <v>-8600358.1300000008</v>
      </c>
      <c r="AC32" s="10">
        <f t="shared" si="3"/>
        <v>23.467660512465013</v>
      </c>
      <c r="AD32" s="10">
        <f t="shared" si="1"/>
        <v>23.467660512465013</v>
      </c>
      <c r="AE32" s="11">
        <v>0</v>
      </c>
      <c r="AF32" s="12">
        <v>0</v>
      </c>
      <c r="AG32" s="11">
        <v>0</v>
      </c>
      <c r="AH32" s="10">
        <v>21814832.649999999</v>
      </c>
      <c r="AI32" s="10">
        <f t="shared" si="2"/>
        <v>75.228253103284757</v>
      </c>
    </row>
    <row r="33" spans="1:35" s="28" customFormat="1" ht="31.5">
      <c r="A33" s="23" t="s">
        <v>64</v>
      </c>
      <c r="B33" s="24"/>
      <c r="C33" s="24"/>
      <c r="D33" s="25"/>
      <c r="E33" s="13">
        <f>SUM(E30:E32)</f>
        <v>384864190.43999994</v>
      </c>
      <c r="F33" s="13">
        <f t="shared" ref="F33:AB33" si="5">SUM(F30:F32)</f>
        <v>384864190.43999994</v>
      </c>
      <c r="G33" s="13">
        <f t="shared" si="5"/>
        <v>0</v>
      </c>
      <c r="H33" s="13">
        <f t="shared" si="5"/>
        <v>0</v>
      </c>
      <c r="I33" s="13">
        <f t="shared" si="5"/>
        <v>0</v>
      </c>
      <c r="J33" s="13">
        <f t="shared" si="5"/>
        <v>0</v>
      </c>
      <c r="K33" s="13">
        <f t="shared" si="5"/>
        <v>0</v>
      </c>
      <c r="L33" s="13">
        <f t="shared" si="5"/>
        <v>0</v>
      </c>
      <c r="M33" s="13">
        <f t="shared" si="5"/>
        <v>0</v>
      </c>
      <c r="N33" s="13">
        <f t="shared" si="5"/>
        <v>0</v>
      </c>
      <c r="O33" s="13">
        <f t="shared" si="5"/>
        <v>0</v>
      </c>
      <c r="P33" s="13">
        <f t="shared" si="5"/>
        <v>0</v>
      </c>
      <c r="Q33" s="13">
        <f t="shared" si="5"/>
        <v>0</v>
      </c>
      <c r="R33" s="13">
        <f t="shared" si="5"/>
        <v>0</v>
      </c>
      <c r="S33" s="13">
        <f t="shared" si="5"/>
        <v>0</v>
      </c>
      <c r="T33" s="13">
        <f t="shared" si="5"/>
        <v>0</v>
      </c>
      <c r="U33" s="13">
        <f t="shared" si="5"/>
        <v>0</v>
      </c>
      <c r="V33" s="13">
        <f t="shared" si="5"/>
        <v>0</v>
      </c>
      <c r="W33" s="13">
        <f t="shared" si="5"/>
        <v>0</v>
      </c>
      <c r="X33" s="13">
        <f t="shared" si="5"/>
        <v>154386551.37</v>
      </c>
      <c r="Y33" s="13">
        <f t="shared" si="5"/>
        <v>0</v>
      </c>
      <c r="Z33" s="13">
        <f t="shared" si="5"/>
        <v>0</v>
      </c>
      <c r="AA33" s="13">
        <f t="shared" si="5"/>
        <v>68660960.890000001</v>
      </c>
      <c r="AB33" s="13">
        <f t="shared" si="5"/>
        <v>-68660960.890000001</v>
      </c>
      <c r="AC33" s="13">
        <f t="shared" ref="AC33" si="6">X33/E33*100</f>
        <v>40.114553446371822</v>
      </c>
      <c r="AD33" s="13">
        <f t="shared" ref="AD33" si="7">X33/F33*100</f>
        <v>40.114553446371822</v>
      </c>
      <c r="AE33" s="26"/>
      <c r="AF33" s="27"/>
      <c r="AG33" s="26"/>
      <c r="AH33" s="13">
        <f t="shared" ref="AH33" si="8">SUM(AH30:AH32)</f>
        <v>123295784.31999999</v>
      </c>
      <c r="AI33" s="13">
        <f t="shared" si="2"/>
        <v>125.21640721251872</v>
      </c>
    </row>
    <row r="34" spans="1:35" s="28" customFormat="1" ht="27" customHeight="1">
      <c r="A34" s="29" t="s">
        <v>53</v>
      </c>
      <c r="B34" s="30"/>
      <c r="C34" s="30"/>
      <c r="D34" s="31"/>
      <c r="E34" s="13">
        <f>E29+E33</f>
        <v>1881277561.3600001</v>
      </c>
      <c r="F34" s="13">
        <f t="shared" ref="F34:X34" si="9">F29+F33</f>
        <v>1886019057.7599998</v>
      </c>
      <c r="G34" s="13">
        <f t="shared" si="9"/>
        <v>0</v>
      </c>
      <c r="H34" s="13">
        <f t="shared" si="9"/>
        <v>0</v>
      </c>
      <c r="I34" s="13">
        <f t="shared" si="9"/>
        <v>0</v>
      </c>
      <c r="J34" s="13">
        <f t="shared" si="9"/>
        <v>0</v>
      </c>
      <c r="K34" s="13">
        <f t="shared" si="9"/>
        <v>0</v>
      </c>
      <c r="L34" s="13">
        <f t="shared" si="9"/>
        <v>0</v>
      </c>
      <c r="M34" s="13">
        <f t="shared" si="9"/>
        <v>0</v>
      </c>
      <c r="N34" s="13">
        <f t="shared" si="9"/>
        <v>0</v>
      </c>
      <c r="O34" s="13">
        <f t="shared" si="9"/>
        <v>0</v>
      </c>
      <c r="P34" s="13">
        <f t="shared" si="9"/>
        <v>0</v>
      </c>
      <c r="Q34" s="13">
        <f t="shared" si="9"/>
        <v>0</v>
      </c>
      <c r="R34" s="13">
        <f t="shared" si="9"/>
        <v>0</v>
      </c>
      <c r="S34" s="13">
        <f t="shared" si="9"/>
        <v>0</v>
      </c>
      <c r="T34" s="13">
        <f t="shared" si="9"/>
        <v>0</v>
      </c>
      <c r="U34" s="13">
        <f t="shared" si="9"/>
        <v>0</v>
      </c>
      <c r="V34" s="13">
        <f t="shared" si="9"/>
        <v>0</v>
      </c>
      <c r="W34" s="13">
        <f t="shared" si="9"/>
        <v>0</v>
      </c>
      <c r="X34" s="13">
        <f t="shared" si="9"/>
        <v>804386911.01999986</v>
      </c>
      <c r="Y34" s="32">
        <v>0</v>
      </c>
      <c r="Z34" s="32">
        <v>0</v>
      </c>
      <c r="AA34" s="32">
        <v>363443771.17000002</v>
      </c>
      <c r="AB34" s="32">
        <v>-363443771.17000002</v>
      </c>
      <c r="AC34" s="13">
        <f t="shared" si="3"/>
        <v>42.757481806060454</v>
      </c>
      <c r="AD34" s="13">
        <f t="shared" si="1"/>
        <v>42.649988488205395</v>
      </c>
      <c r="AE34" s="33">
        <v>0</v>
      </c>
      <c r="AF34" s="34">
        <v>0</v>
      </c>
      <c r="AG34" s="33">
        <v>0</v>
      </c>
      <c r="AH34" s="13">
        <f t="shared" ref="AH34" si="10">AH29+AH33</f>
        <v>1063929815.1500001</v>
      </c>
      <c r="AI34" s="13">
        <f t="shared" si="2"/>
        <v>75.605260757411145</v>
      </c>
    </row>
    <row r="35" spans="1:35" ht="12.75" customHeight="1">
      <c r="A35" s="2"/>
      <c r="B35" s="2"/>
      <c r="C35" s="2"/>
      <c r="D35" s="1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 t="s">
        <v>0</v>
      </c>
      <c r="R35" s="2"/>
      <c r="S35" s="2"/>
      <c r="T35" s="2"/>
      <c r="U35" s="2"/>
      <c r="V35" s="2"/>
      <c r="W35" s="2" t="s">
        <v>0</v>
      </c>
      <c r="X35" s="2"/>
      <c r="Y35" s="2"/>
      <c r="Z35" s="2"/>
      <c r="AA35" s="2" t="s">
        <v>0</v>
      </c>
      <c r="AB35" s="2"/>
      <c r="AC35" s="2"/>
      <c r="AD35" s="2"/>
      <c r="AE35" s="2"/>
      <c r="AF35" s="2"/>
      <c r="AG35" s="2"/>
      <c r="AH35" s="2"/>
      <c r="AI35" s="2"/>
    </row>
    <row r="36" spans="1:35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3"/>
      <c r="Z36" s="3"/>
      <c r="AA36" s="3"/>
      <c r="AB36" s="3"/>
      <c r="AC36" s="3"/>
      <c r="AD36" s="3"/>
      <c r="AE36" s="3"/>
      <c r="AF36" s="3"/>
      <c r="AG36" s="3"/>
      <c r="AH36" s="5"/>
      <c r="AI36" s="3"/>
    </row>
    <row r="38" spans="1:35">
      <c r="F38" s="43"/>
    </row>
  </sheetData>
  <mergeCells count="34">
    <mergeCell ref="Z5:Z6"/>
    <mergeCell ref="AB5:AB6"/>
    <mergeCell ref="AC5:AC6"/>
    <mergeCell ref="S5:S6"/>
    <mergeCell ref="T5:T6"/>
    <mergeCell ref="U5:U6"/>
    <mergeCell ref="V5:V6"/>
    <mergeCell ref="X5:X6"/>
    <mergeCell ref="R5:R6"/>
    <mergeCell ref="H5:H6"/>
    <mergeCell ref="I5:I6"/>
    <mergeCell ref="J5:J6"/>
    <mergeCell ref="Y5:Y6"/>
    <mergeCell ref="F5:F6"/>
    <mergeCell ref="G5:G6"/>
    <mergeCell ref="N5:N6"/>
    <mergeCell ref="O5:O6"/>
    <mergeCell ref="P5:P6"/>
    <mergeCell ref="A2:AI2"/>
    <mergeCell ref="A1:AI1"/>
    <mergeCell ref="K5:K6"/>
    <mergeCell ref="AH5:AH6"/>
    <mergeCell ref="L5:L6"/>
    <mergeCell ref="AE5:AE6"/>
    <mergeCell ref="AF5:AF6"/>
    <mergeCell ref="AG5:AG6"/>
    <mergeCell ref="AD5:AD6"/>
    <mergeCell ref="M5:M6"/>
    <mergeCell ref="AI5:AI6"/>
    <mergeCell ref="A5:A6"/>
    <mergeCell ref="B5:B6"/>
    <mergeCell ref="C5:C6"/>
    <mergeCell ref="D5:D6"/>
    <mergeCell ref="E5:E6"/>
  </mergeCells>
  <pageMargins left="0.59027779999999996" right="0.59027779999999996" top="0.59027779999999996" bottom="0.59027779999999996" header="0.39374999999999999" footer="0.39374999999999999"/>
  <pageSetup paperSize="9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Бюджет по ЦС (Аналитический отчет по исполнению бюджета с произвольной группировкой)&lt;/DocName&gt;&#10;  &lt;VariantName&gt;Бюджет по ЦС &lt;/VariantName&gt;&#10;  &lt;VariantLink&gt;52850576&lt;/VariantLink&gt;&#10;  &lt;ReportCode&gt;39519022DF0F492F9E7C0349AFBC01&lt;/ReportCode&gt;&#10;  &lt;SvodReportLink xsi:nil=&quot;true&quot; /&gt;&#10;  &lt;ReportLink&gt;19811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B77E424-5F6B-4C0A-9D3B-49A7BE4A24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 Светлана Ивановна</dc:creator>
  <cp:lastModifiedBy>Pshonyak</cp:lastModifiedBy>
  <dcterms:created xsi:type="dcterms:W3CDTF">2024-07-01T07:08:04Z</dcterms:created>
  <dcterms:modified xsi:type="dcterms:W3CDTF">2024-08-09T00:36:17Z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 по ЦС 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Бюджет по ЦС (3).xlsx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23.2.3582.28823260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192.168.1.245</vt:lpwstr>
  </property>
  <property fmtid="{D5CDD505-2E9C-101B-9397-08002B2CF9AE}" pid="8" name="База">
    <vt:lpwstr>budget_ks_2024</vt:lpwstr>
  </property>
  <property fmtid="{D5CDD505-2E9C-101B-9397-08002B2CF9AE}" pid="9" name="Пользователь">
    <vt:lpwstr>admin1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