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aveExternalLinkValues="0"/>
  <bookViews>
    <workbookView xWindow="-15" yWindow="-15" windowWidth="14520" windowHeight="12795"/>
  </bookViews>
  <sheets>
    <sheet name="без учета счетов бюджета" sheetId="2" r:id="rId1"/>
  </sheets>
  <definedNames>
    <definedName name="_xlnm.Print_Titles" localSheetId="0">'без учета счетов бюджета'!$5:$6</definedName>
  </definedNames>
  <calcPr calcId="0"/>
</workbook>
</file>

<file path=xl/calcChain.xml><?xml version="1.0" encoding="utf-8"?>
<calcChain xmlns="http://schemas.openxmlformats.org/spreadsheetml/2006/main">
  <c r="F19" i="2"/>
  <c r="F30" s="1"/>
  <c r="AH30" l="1"/>
  <c r="AC22" l="1"/>
  <c r="AD22"/>
  <c r="AI22"/>
  <c r="AH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E34"/>
  <c r="G30"/>
  <c r="H30"/>
  <c r="H35" s="1"/>
  <c r="I30"/>
  <c r="I35" s="1"/>
  <c r="J30"/>
  <c r="J35" s="1"/>
  <c r="K30"/>
  <c r="L30"/>
  <c r="L35" s="1"/>
  <c r="M30"/>
  <c r="N30"/>
  <c r="N35" s="1"/>
  <c r="O30"/>
  <c r="P30"/>
  <c r="P35" s="1"/>
  <c r="Q30"/>
  <c r="Q35" s="1"/>
  <c r="R30"/>
  <c r="R35" s="1"/>
  <c r="S30"/>
  <c r="T30"/>
  <c r="T35" s="1"/>
  <c r="U30"/>
  <c r="V30"/>
  <c r="V35" s="1"/>
  <c r="W30"/>
  <c r="X30"/>
  <c r="E30"/>
  <c r="E35" s="1"/>
  <c r="AI8"/>
  <c r="AI9"/>
  <c r="AI10"/>
  <c r="AI11"/>
  <c r="AI12"/>
  <c r="AI13"/>
  <c r="AI14"/>
  <c r="AI15"/>
  <c r="AI16"/>
  <c r="AI17"/>
  <c r="AI18"/>
  <c r="AI19"/>
  <c r="AI20"/>
  <c r="AI21"/>
  <c r="AI23"/>
  <c r="AI24"/>
  <c r="AI25"/>
  <c r="AI26"/>
  <c r="AI27"/>
  <c r="AI28"/>
  <c r="AI29"/>
  <c r="AI31"/>
  <c r="AI32"/>
  <c r="AI33"/>
  <c r="AI7"/>
  <c r="AD8"/>
  <c r="AD9"/>
  <c r="AD10"/>
  <c r="AD11"/>
  <c r="AD12"/>
  <c r="AD13"/>
  <c r="AD14"/>
  <c r="AD15"/>
  <c r="AD16"/>
  <c r="AD17"/>
  <c r="AD18"/>
  <c r="AD19"/>
  <c r="AD20"/>
  <c r="AD21"/>
  <c r="AD23"/>
  <c r="AD24"/>
  <c r="AD25"/>
  <c r="AD26"/>
  <c r="AD27"/>
  <c r="AD28"/>
  <c r="AD29"/>
  <c r="AD31"/>
  <c r="AD32"/>
  <c r="AD33"/>
  <c r="AD7"/>
  <c r="AC8"/>
  <c r="AC9"/>
  <c r="AC10"/>
  <c r="AC11"/>
  <c r="AC12"/>
  <c r="AC13"/>
  <c r="AC14"/>
  <c r="AC15"/>
  <c r="AC16"/>
  <c r="AC17"/>
  <c r="AC18"/>
  <c r="AC19"/>
  <c r="AC20"/>
  <c r="AC21"/>
  <c r="AC23"/>
  <c r="AC24"/>
  <c r="AC25"/>
  <c r="AC26"/>
  <c r="AC27"/>
  <c r="AC28"/>
  <c r="AC29"/>
  <c r="AC31"/>
  <c r="AC32"/>
  <c r="AC33"/>
  <c r="AC7"/>
  <c r="S35" l="1"/>
  <c r="K35"/>
  <c r="AD34"/>
  <c r="AI34"/>
  <c r="X35"/>
  <c r="AC35" s="1"/>
  <c r="AC34"/>
  <c r="AH35"/>
  <c r="AI30"/>
  <c r="U35"/>
  <c r="M35"/>
  <c r="F35"/>
  <c r="W35"/>
  <c r="O35"/>
  <c r="G35"/>
  <c r="AD30"/>
  <c r="AC30"/>
  <c r="AD35" l="1"/>
  <c r="AI35"/>
</calcChain>
</file>

<file path=xl/sharedStrings.xml><?xml version="1.0" encoding="utf-8"?>
<sst xmlns="http://schemas.openxmlformats.org/spreadsheetml/2006/main" count="144" uniqueCount="68">
  <si>
    <t/>
  </si>
  <si>
    <t xml:space="preserve">    Муниципальная программа "Содействие гражданам в приобретении (строительстве) жилья взамен сносимого ветхого, ставшего непригодным для проживания по критериям безопасности в результате ведения горных работ на ликвидированных угольных шахтах Партизанского городского округа"</t>
  </si>
  <si>
    <t>000</t>
  </si>
  <si>
    <t>0000</t>
  </si>
  <si>
    <t>0100000000</t>
  </si>
  <si>
    <t xml:space="preserve">    Муниципальная программа "Обеспечение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родителей"</t>
  </si>
  <si>
    <t>0200000000</t>
  </si>
  <si>
    <t xml:space="preserve">    Муниципальная программа "Формирование муниципального жилищного фонда Партизанского городского округа"</t>
  </si>
  <si>
    <t>0300000000</t>
  </si>
  <si>
    <t xml:space="preserve">    Муниципальная программа "Переселение граждан из аварийного жилищного фонда, проживающих на территории Партизанского городского округа"</t>
  </si>
  <si>
    <t>0400000000</t>
  </si>
  <si>
    <t xml:space="preserve">    Муниципальная программа "Организация обеспечения населения твердым топливом по предельным ценам на территории Партизанского городского округа"</t>
  </si>
  <si>
    <t>0500000000</t>
  </si>
  <si>
    <t xml:space="preserve">    Муниципальная программа "Развитие и повышение эффективности коммунальной инфраструктуры Партизанского городского округа"</t>
  </si>
  <si>
    <t>0600000000</t>
  </si>
  <si>
    <t xml:space="preserve">    Муниципальная программа "Укрепление общественного здоровья населения Партизанского городского округа"</t>
  </si>
  <si>
    <t>0700000000</t>
  </si>
  <si>
    <t xml:space="preserve">    Муниципальная программа "Поддержка социально ориентированных некоммерческих организаций Партизанского городского округа"</t>
  </si>
  <si>
    <t>1000000000</t>
  </si>
  <si>
    <t xml:space="preserve">    Муниципальная программа "Защита населения и территории Партизанского городского округа от чрезвычайных ситуаций"</t>
  </si>
  <si>
    <t>1100000000</t>
  </si>
  <si>
    <t xml:space="preserve">    Муниципальная программа "Обеспечение благоприятной окружающей среды и экологической безопасности на территории Партизанского городского округа"</t>
  </si>
  <si>
    <t>1200000000</t>
  </si>
  <si>
    <t xml:space="preserve">    Муниципальная программа "Профилактика терроризма и экстремизма на территории Партизанского городского округа"</t>
  </si>
  <si>
    <t>1300000000</t>
  </si>
  <si>
    <t xml:space="preserve">    Муниципальная программа "Культура Партизанского городского округа"</t>
  </si>
  <si>
    <t>1400000000</t>
  </si>
  <si>
    <t xml:space="preserve">    Муниципальная программа "Образование Партизанского городского округа"</t>
  </si>
  <si>
    <t>1500000000</t>
  </si>
  <si>
    <t xml:space="preserve">    Муниципальная программа "Дорожная деятельность и благоустройство Партизанского городского округа"</t>
  </si>
  <si>
    <t>1600000000</t>
  </si>
  <si>
    <t xml:space="preserve">    Муниципальная программа "Обеспечение жильем молодых семей Партизанского городского округа"</t>
  </si>
  <si>
    <t>1700000000</t>
  </si>
  <si>
    <t xml:space="preserve">    Муниципальная программа "Развитие информационно-коммуникационных технологий органов местного самоуправления Партизанского городского округа"</t>
  </si>
  <si>
    <t>1900000000</t>
  </si>
  <si>
    <t xml:space="preserve">    Муниципальная программа "Обеспечение градостроительной деятельности на территории Партизанского городского округа"</t>
  </si>
  <si>
    <t>2000000000</t>
  </si>
  <si>
    <t xml:space="preserve">    Муниципальная программа "Содействие развитию малого и среднего предпринимательства в Партизанском городском округе"</t>
  </si>
  <si>
    <t>2200000000</t>
  </si>
  <si>
    <t xml:space="preserve">    Муниципальная программа "Формирование современной городской среды Партизанского городского округа"</t>
  </si>
  <si>
    <t>2300000000</t>
  </si>
  <si>
    <t xml:space="preserve">    Муниципальная программа "Развитие физической культуры и спорта Партизанского городского округа"</t>
  </si>
  <si>
    <t>2400000000</t>
  </si>
  <si>
    <t xml:space="preserve">    Муниципальная программа "Управление муниципальным имуществом и земельными ресурсами Партизанского городского округа"</t>
  </si>
  <si>
    <t>2500000000</t>
  </si>
  <si>
    <t xml:space="preserve">    Муниципальная программа "Повышение эффективности деятельности органов местного самоуправления Партизанского городского округа"</t>
  </si>
  <si>
    <t>2600000000</t>
  </si>
  <si>
    <t xml:space="preserve">    Органы местного самоуправления Партизанского городского округа</t>
  </si>
  <si>
    <t>7000000000</t>
  </si>
  <si>
    <t xml:space="preserve">    Муниципальные учреждения</t>
  </si>
  <si>
    <t>7100000000</t>
  </si>
  <si>
    <t xml:space="preserve">    Прочие непрограммные расходы</t>
  </si>
  <si>
    <t>9900000000</t>
  </si>
  <si>
    <t>ВСЕГО РАСХОДОВ:</t>
  </si>
  <si>
    <t>Наименование муниципальных программ (непрограммных направлений деятельсности)</t>
  </si>
  <si>
    <t>Код целевой статьи</t>
  </si>
  <si>
    <t>Темп роста к соответствующему периоду прошлого года, %</t>
  </si>
  <si>
    <t>ВСЕГО МУНИЦИПАЛЬНЫЕ ПРОГРАММЫ</t>
  </si>
  <si>
    <t>ВСЕГО НЕПРОГРАММНЫЕ МЕРОПРИЯТИЯ</t>
  </si>
  <si>
    <t xml:space="preserve">    Муниципальная программа "Организация и проведение мероприятий по работе с молодежью в Партизанском городском округе"</t>
  </si>
  <si>
    <t>1800000000</t>
  </si>
  <si>
    <t xml:space="preserve">Утверждено Решением Думы Партизанского городского округа от 11.12.2024 г. № 171-Р (в редакции Решения от 23.09.2025 г. № 236-Р), рублей </t>
  </si>
  <si>
    <t xml:space="preserve">План по сводной бюджетной росписи, действующей на конец отчетного периода (по состоянию на 01.10.2025 г.), Источник: Форма по ОКУД 0503117, рублей </t>
  </si>
  <si>
    <t xml:space="preserve">Фактически исполнено за 9 месяцев 2025 г. (по состоянию на 01.10.2025 г.), рублей </t>
  </si>
  <si>
    <t>% исполнения годового плана за 9 месяцев 2025 года 
по Решению о бюджете (по состоянию на 01.10.2025), %</t>
  </si>
  <si>
    <t>% исполнения годового плана
по плану по сводной бюджетной росписи по состоянию на 01.10.2025, %</t>
  </si>
  <si>
    <t>Фактически исполнено за 9 месяцев 2024 года, тыс. руб.
(по состоянию на 01.10.2024), рублей</t>
  </si>
  <si>
    <t xml:space="preserve">Сведения об исполнении бюджета Партизанского городского округа  по расходам в разрезе муниципальных программ и непрограммных направлений деятельности за 9 месяцев 2025 года по состоянию на 01.10.2025
</t>
  </si>
</sst>
</file>

<file path=xl/styles.xml><?xml version="1.0" encoding="utf-8"?>
<styleSheet xmlns="http://schemas.openxmlformats.org/spreadsheetml/2006/main">
  <fonts count="16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0"/>
      <color rgb="FF000000"/>
      <name val="Arial CYR"/>
      <family val="2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  <fill>
      <patternFill patternType="solid">
        <fgColor rgb="FFCCFFFF"/>
        <bgColor auto="1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8">
    <xf numFmtId="0" fontId="0" fillId="0" borderId="0"/>
    <xf numFmtId="0" fontId="6" fillId="0" borderId="0">
      <alignment horizontal="right"/>
    </xf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4" borderId="1"/>
    <xf numFmtId="1" fontId="1" fillId="0" borderId="2">
      <alignment horizontal="left" vertical="top" wrapText="1" indent="2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  <xf numFmtId="4" fontId="15" fillId="5" borderId="2">
      <alignment horizontal="right" vertical="top" shrinkToFit="1"/>
    </xf>
    <xf numFmtId="4" fontId="15" fillId="5" borderId="2">
      <alignment horizontal="right" vertical="top" shrinkToFit="1"/>
    </xf>
  </cellStyleXfs>
  <cellXfs count="49">
    <xf numFmtId="0" fontId="0" fillId="0" borderId="0" xfId="0"/>
    <xf numFmtId="0" fontId="7" fillId="0" borderId="0" xfId="0" applyFont="1" applyProtection="1">
      <protection locked="0"/>
    </xf>
    <xf numFmtId="0" fontId="8" fillId="0" borderId="1" xfId="3" applyNumberFormat="1" applyFont="1" applyProtection="1"/>
    <xf numFmtId="0" fontId="8" fillId="0" borderId="1" xfId="15" applyNumberFormat="1" applyFont="1" applyProtection="1">
      <alignment horizontal="left" wrapText="1"/>
    </xf>
    <xf numFmtId="0" fontId="9" fillId="0" borderId="1" xfId="5" applyNumberFormat="1" applyFont="1" applyProtection="1">
      <alignment horizontal="center"/>
    </xf>
    <xf numFmtId="0" fontId="10" fillId="0" borderId="0" xfId="0" applyFont="1" applyProtection="1">
      <protection locked="0"/>
    </xf>
    <xf numFmtId="0" fontId="9" fillId="0" borderId="2" xfId="8" applyNumberFormat="1" applyFont="1" applyProtection="1">
      <alignment vertical="top" wrapText="1"/>
    </xf>
    <xf numFmtId="1" fontId="9" fillId="0" borderId="2" xfId="9" applyNumberFormat="1" applyFont="1" applyProtection="1">
      <alignment horizontal="center" vertical="top" shrinkToFit="1"/>
    </xf>
    <xf numFmtId="4" fontId="9" fillId="0" borderId="2" xfId="10" applyNumberFormat="1" applyFont="1" applyFill="1" applyProtection="1">
      <alignment horizontal="right" vertical="top" shrinkToFit="1"/>
    </xf>
    <xf numFmtId="4" fontId="9" fillId="2" borderId="2" xfId="10" applyNumberFormat="1" applyFont="1" applyProtection="1">
      <alignment horizontal="right" vertical="top" shrinkToFit="1"/>
    </xf>
    <xf numFmtId="10" fontId="9" fillId="2" borderId="2" xfId="11" applyNumberFormat="1" applyFont="1" applyProtection="1">
      <alignment horizontal="right" vertical="top" shrinkToFit="1"/>
    </xf>
    <xf numFmtId="4" fontId="11" fillId="0" borderId="2" xfId="10" applyNumberFormat="1" applyFont="1" applyFill="1" applyProtection="1">
      <alignment horizontal="right" vertical="top" shrinkToFit="1"/>
    </xf>
    <xf numFmtId="49" fontId="9" fillId="0" borderId="2" xfId="9" applyNumberFormat="1" applyFont="1" applyProtection="1">
      <alignment horizontal="center" vertical="top" shrinkToFit="1"/>
    </xf>
    <xf numFmtId="49" fontId="8" fillId="0" borderId="1" xfId="3" applyNumberFormat="1" applyFont="1" applyProtection="1"/>
    <xf numFmtId="49" fontId="7" fillId="0" borderId="0" xfId="0" applyNumberFormat="1" applyFont="1" applyProtection="1">
      <protection locked="0"/>
    </xf>
    <xf numFmtId="0" fontId="11" fillId="0" borderId="2" xfId="8" applyNumberFormat="1" applyFont="1" applyProtection="1">
      <alignment vertical="top" wrapText="1"/>
    </xf>
    <xf numFmtId="1" fontId="11" fillId="0" borderId="2" xfId="9" applyNumberFormat="1" applyFont="1" applyProtection="1">
      <alignment horizontal="center" vertical="top" shrinkToFit="1"/>
    </xf>
    <xf numFmtId="49" fontId="11" fillId="0" borderId="2" xfId="9" applyNumberFormat="1" applyFont="1" applyProtection="1">
      <alignment horizontal="center" vertical="top" shrinkToFit="1"/>
    </xf>
    <xf numFmtId="4" fontId="11" fillId="2" borderId="2" xfId="10" applyNumberFormat="1" applyFont="1" applyProtection="1">
      <alignment horizontal="right" vertical="top" shrinkToFit="1"/>
    </xf>
    <xf numFmtId="10" fontId="11" fillId="2" borderId="2" xfId="11" applyNumberFormat="1" applyFont="1" applyProtection="1">
      <alignment horizontal="right" vertical="top" shrinkToFit="1"/>
    </xf>
    <xf numFmtId="0" fontId="12" fillId="0" borderId="0" xfId="0" applyFont="1" applyProtection="1">
      <protection locked="0"/>
    </xf>
    <xf numFmtId="0" fontId="11" fillId="0" borderId="3" xfId="12" applyNumberFormat="1" applyFont="1" applyBorder="1" applyAlignment="1" applyProtection="1">
      <alignment horizontal="center"/>
    </xf>
    <xf numFmtId="0" fontId="11" fillId="0" borderId="4" xfId="12" applyNumberFormat="1" applyFont="1" applyBorder="1" applyAlignment="1" applyProtection="1">
      <alignment horizontal="center"/>
    </xf>
    <xf numFmtId="49" fontId="11" fillId="0" borderId="4" xfId="12" applyNumberFormat="1" applyFont="1" applyBorder="1" applyAlignment="1" applyProtection="1">
      <alignment horizontal="center"/>
    </xf>
    <xf numFmtId="4" fontId="11" fillId="0" borderId="2" xfId="13" applyNumberFormat="1" applyFont="1" applyFill="1" applyProtection="1">
      <alignment horizontal="right" vertical="top" shrinkToFit="1"/>
    </xf>
    <xf numFmtId="4" fontId="11" fillId="3" borderId="2" xfId="13" applyNumberFormat="1" applyFont="1" applyProtection="1">
      <alignment horizontal="right" vertical="top" shrinkToFit="1"/>
    </xf>
    <xf numFmtId="10" fontId="11" fillId="3" borderId="2" xfId="14" applyNumberFormat="1" applyFont="1" applyProtection="1">
      <alignment horizontal="right" vertical="top" shrinkToFit="1"/>
    </xf>
    <xf numFmtId="0" fontId="13" fillId="0" borderId="1" xfId="2" applyNumberFormat="1" applyFont="1" applyProtection="1">
      <alignment wrapText="1"/>
    </xf>
    <xf numFmtId="0" fontId="13" fillId="0" borderId="1" xfId="3" applyNumberFormat="1" applyFont="1" applyProtection="1"/>
    <xf numFmtId="4" fontId="10" fillId="0" borderId="2" xfId="10" applyNumberFormat="1" applyFont="1" applyFill="1" applyProtection="1">
      <alignment horizontal="right" vertical="top" shrinkToFit="1"/>
    </xf>
    <xf numFmtId="4" fontId="12" fillId="0" borderId="2" xfId="10" applyNumberFormat="1" applyFont="1" applyFill="1" applyProtection="1">
      <alignment horizontal="right" vertical="top" shrinkToFit="1"/>
    </xf>
    <xf numFmtId="0" fontId="13" fillId="0" borderId="1" xfId="15" applyNumberFormat="1" applyFont="1" applyProtection="1">
      <alignment horizontal="left" wrapText="1"/>
    </xf>
    <xf numFmtId="0" fontId="9" fillId="0" borderId="2" xfId="7" applyNumberFormat="1" applyFont="1" applyProtection="1">
      <alignment horizontal="center" vertical="center" wrapText="1"/>
    </xf>
    <xf numFmtId="0" fontId="8" fillId="0" borderId="1" xfId="2" applyNumberFormat="1" applyFont="1" applyProtection="1">
      <alignment wrapText="1"/>
    </xf>
    <xf numFmtId="0" fontId="8" fillId="0" borderId="1" xfId="2" applyFont="1">
      <alignment wrapText="1"/>
    </xf>
    <xf numFmtId="0" fontId="9" fillId="0" borderId="1" xfId="5" applyNumberFormat="1" applyFont="1" applyProtection="1">
      <alignment horizontal="center"/>
    </xf>
    <xf numFmtId="0" fontId="9" fillId="0" borderId="1" xfId="5" applyFont="1">
      <alignment horizontal="center"/>
    </xf>
    <xf numFmtId="0" fontId="9" fillId="0" borderId="2" xfId="7" applyNumberFormat="1" applyFont="1" applyProtection="1">
      <alignment horizontal="center" vertical="center" wrapText="1"/>
    </xf>
    <xf numFmtId="0" fontId="9" fillId="0" borderId="2" xfId="7" applyFont="1">
      <alignment horizontal="center" vertical="center" wrapText="1"/>
    </xf>
    <xf numFmtId="0" fontId="10" fillId="0" borderId="2" xfId="7" applyNumberFormat="1" applyFont="1" applyProtection="1">
      <alignment horizontal="center" vertical="center" wrapText="1"/>
    </xf>
    <xf numFmtId="0" fontId="10" fillId="0" borderId="2" xfId="7" applyFont="1">
      <alignment horizontal="center" vertical="center" wrapText="1"/>
    </xf>
    <xf numFmtId="0" fontId="9" fillId="0" borderId="1" xfId="4" applyNumberFormat="1" applyFont="1" applyProtection="1">
      <alignment horizontal="center" wrapText="1"/>
    </xf>
    <xf numFmtId="49" fontId="9" fillId="0" borderId="2" xfId="7" applyNumberFormat="1" applyFont="1" applyProtection="1">
      <alignment horizontal="center" vertical="center" wrapText="1"/>
    </xf>
    <xf numFmtId="49" fontId="9" fillId="0" borderId="2" xfId="7" applyNumberFormat="1" applyFont="1">
      <alignment horizontal="center" vertical="center" wrapText="1"/>
    </xf>
    <xf numFmtId="0" fontId="8" fillId="0" borderId="1" xfId="15" applyNumberFormat="1" applyFont="1" applyProtection="1">
      <alignment horizontal="left" wrapText="1"/>
    </xf>
    <xf numFmtId="0" fontId="8" fillId="0" borderId="1" xfId="15" applyFont="1">
      <alignment horizontal="left" wrapText="1"/>
    </xf>
    <xf numFmtId="0" fontId="14" fillId="0" borderId="2" xfId="7" applyNumberFormat="1" applyFont="1" applyProtection="1">
      <alignment horizontal="center" vertical="center" wrapText="1"/>
    </xf>
    <xf numFmtId="0" fontId="14" fillId="0" borderId="2" xfId="7" applyNumberFormat="1" applyFont="1" applyProtection="1">
      <alignment horizontal="center" vertical="center" wrapText="1"/>
    </xf>
    <xf numFmtId="0" fontId="14" fillId="0" borderId="2" xfId="7" applyFont="1">
      <alignment horizontal="center" vertical="center" wrapText="1"/>
    </xf>
  </cellXfs>
  <cellStyles count="28">
    <cellStyle name="br" xfId="18"/>
    <cellStyle name="col" xfId="17"/>
    <cellStyle name="dtrow" xfId="1"/>
    <cellStyle name="style0" xfId="19"/>
    <cellStyle name="td" xfId="20"/>
    <cellStyle name="tr" xfId="16"/>
    <cellStyle name="xl21" xfId="21"/>
    <cellStyle name="xl22" xfId="7"/>
    <cellStyle name="xl23" xfId="22"/>
    <cellStyle name="xl24" xfId="3"/>
    <cellStyle name="xl25" xfId="9"/>
    <cellStyle name="xl26" xfId="12"/>
    <cellStyle name="xl27" xfId="23"/>
    <cellStyle name="xl28" xfId="13"/>
    <cellStyle name="xl29" xfId="2"/>
    <cellStyle name="xl30" xfId="15"/>
    <cellStyle name="xl31" xfId="24"/>
    <cellStyle name="xl32" xfId="14"/>
    <cellStyle name="xl33" xfId="4"/>
    <cellStyle name="xl34" xfId="5"/>
    <cellStyle name="xl35" xfId="6"/>
    <cellStyle name="xl36" xfId="25"/>
    <cellStyle name="xl37" xfId="8"/>
    <cellStyle name="xl38" xfId="10"/>
    <cellStyle name="xl38 2" xfId="26"/>
    <cellStyle name="xl38 3" xfId="27"/>
    <cellStyle name="xl39" xfId="11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37"/>
  <sheetViews>
    <sheetView showGridLines="0" tabSelected="1" zoomScale="80" zoomScaleNormal="80" zoomScaleSheetLayoutView="10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X5" sqref="X5:X6"/>
    </sheetView>
  </sheetViews>
  <sheetFormatPr defaultRowHeight="15"/>
  <cols>
    <col min="1" max="1" width="40" style="1" customWidth="1"/>
    <col min="2" max="3" width="9.140625" style="1" hidden="1"/>
    <col min="4" max="4" width="10.7109375" style="14" customWidth="1"/>
    <col min="5" max="5" width="28.5703125" style="1" customWidth="1"/>
    <col min="6" max="6" width="29.5703125" style="1" customWidth="1"/>
    <col min="7" max="23" width="9.140625" style="1" hidden="1"/>
    <col min="24" max="24" width="18.140625" style="1" customWidth="1"/>
    <col min="25" max="28" width="9.140625" style="1" hidden="1"/>
    <col min="29" max="30" width="25.42578125" style="1" customWidth="1"/>
    <col min="31" max="33" width="9.140625" style="1" hidden="1"/>
    <col min="34" max="35" width="25.42578125" style="1" customWidth="1"/>
    <col min="36" max="16384" width="9.140625" style="1"/>
  </cols>
  <sheetData>
    <row r="1" spans="1:35">
      <c r="A1" s="33"/>
      <c r="B1" s="34"/>
      <c r="C1" s="34"/>
      <c r="D1" s="34"/>
      <c r="E1" s="34"/>
      <c r="F1" s="34"/>
      <c r="G1" s="27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7.5" customHeight="1">
      <c r="A2" s="33"/>
      <c r="B2" s="34"/>
      <c r="C2" s="34"/>
      <c r="D2" s="34"/>
      <c r="E2" s="34"/>
      <c r="F2" s="34"/>
      <c r="G2" s="27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ht="51.75" customHeight="1">
      <c r="A3" s="41" t="s">
        <v>67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</row>
    <row r="4" spans="1:35" ht="15.75" customHeight="1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4"/>
      <c r="AG4" s="4"/>
      <c r="AH4" s="2"/>
      <c r="AI4" s="2"/>
    </row>
    <row r="5" spans="1:35" s="5" customFormat="1" ht="38.25" customHeight="1">
      <c r="A5" s="37" t="s">
        <v>54</v>
      </c>
      <c r="B5" s="37" t="s">
        <v>0</v>
      </c>
      <c r="C5" s="37" t="s">
        <v>0</v>
      </c>
      <c r="D5" s="42" t="s">
        <v>55</v>
      </c>
      <c r="E5" s="39" t="s">
        <v>61</v>
      </c>
      <c r="F5" s="39" t="s">
        <v>62</v>
      </c>
      <c r="G5" s="46" t="s">
        <v>0</v>
      </c>
      <c r="H5" s="46" t="s">
        <v>0</v>
      </c>
      <c r="I5" s="46" t="s">
        <v>0</v>
      </c>
      <c r="J5" s="46" t="s">
        <v>0</v>
      </c>
      <c r="K5" s="46" t="s">
        <v>0</v>
      </c>
      <c r="L5" s="46" t="s">
        <v>0</v>
      </c>
      <c r="M5" s="46" t="s">
        <v>0</v>
      </c>
      <c r="N5" s="46" t="s">
        <v>0</v>
      </c>
      <c r="O5" s="46" t="s">
        <v>0</v>
      </c>
      <c r="P5" s="46" t="s">
        <v>0</v>
      </c>
      <c r="Q5" s="47" t="s">
        <v>0</v>
      </c>
      <c r="R5" s="46" t="s">
        <v>0</v>
      </c>
      <c r="S5" s="46" t="s">
        <v>0</v>
      </c>
      <c r="T5" s="46" t="s">
        <v>0</v>
      </c>
      <c r="U5" s="46" t="s">
        <v>0</v>
      </c>
      <c r="V5" s="46" t="s">
        <v>0</v>
      </c>
      <c r="W5" s="47" t="s">
        <v>0</v>
      </c>
      <c r="X5" s="39" t="s">
        <v>63</v>
      </c>
      <c r="Y5" s="37" t="s">
        <v>0</v>
      </c>
      <c r="Z5" s="37" t="s">
        <v>0</v>
      </c>
      <c r="AA5" s="32" t="s">
        <v>0</v>
      </c>
      <c r="AB5" s="37" t="s">
        <v>0</v>
      </c>
      <c r="AC5" s="37" t="s">
        <v>64</v>
      </c>
      <c r="AD5" s="37" t="s">
        <v>65</v>
      </c>
      <c r="AE5" s="37" t="s">
        <v>0</v>
      </c>
      <c r="AF5" s="37" t="s">
        <v>0</v>
      </c>
      <c r="AG5" s="37" t="s">
        <v>0</v>
      </c>
      <c r="AH5" s="39" t="s">
        <v>66</v>
      </c>
      <c r="AI5" s="37" t="s">
        <v>56</v>
      </c>
    </row>
    <row r="6" spans="1:35" s="5" customFormat="1" ht="72.75" customHeight="1">
      <c r="A6" s="38"/>
      <c r="B6" s="38"/>
      <c r="C6" s="38"/>
      <c r="D6" s="43"/>
      <c r="E6" s="40"/>
      <c r="F6" s="40"/>
      <c r="G6" s="48"/>
      <c r="H6" s="48"/>
      <c r="I6" s="48"/>
      <c r="J6" s="48"/>
      <c r="K6" s="48"/>
      <c r="L6" s="48"/>
      <c r="M6" s="48"/>
      <c r="N6" s="48"/>
      <c r="O6" s="48"/>
      <c r="P6" s="48"/>
      <c r="Q6" s="47"/>
      <c r="R6" s="48"/>
      <c r="S6" s="48"/>
      <c r="T6" s="48"/>
      <c r="U6" s="48"/>
      <c r="V6" s="48"/>
      <c r="W6" s="47"/>
      <c r="X6" s="40"/>
      <c r="Y6" s="38"/>
      <c r="Z6" s="38"/>
      <c r="AA6" s="32"/>
      <c r="AB6" s="38"/>
      <c r="AC6" s="38"/>
      <c r="AD6" s="38"/>
      <c r="AE6" s="38"/>
      <c r="AF6" s="38"/>
      <c r="AG6" s="38"/>
      <c r="AH6" s="40"/>
      <c r="AI6" s="38"/>
    </row>
    <row r="7" spans="1:35" s="5" customFormat="1" ht="141.75">
      <c r="A7" s="6" t="s">
        <v>1</v>
      </c>
      <c r="B7" s="7" t="s">
        <v>2</v>
      </c>
      <c r="C7" s="7" t="s">
        <v>3</v>
      </c>
      <c r="D7" s="12" t="s">
        <v>4</v>
      </c>
      <c r="E7" s="29">
        <v>191970101.00999999</v>
      </c>
      <c r="F7" s="29">
        <v>191970101.00999999</v>
      </c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9">
        <v>0</v>
      </c>
      <c r="M7" s="29">
        <v>0</v>
      </c>
      <c r="N7" s="29">
        <v>0</v>
      </c>
      <c r="O7" s="29">
        <v>0</v>
      </c>
      <c r="P7" s="29">
        <v>0</v>
      </c>
      <c r="Q7" s="29">
        <v>0</v>
      </c>
      <c r="R7" s="29">
        <v>0</v>
      </c>
      <c r="S7" s="29">
        <v>0</v>
      </c>
      <c r="T7" s="29">
        <v>0</v>
      </c>
      <c r="U7" s="29">
        <v>0</v>
      </c>
      <c r="V7" s="29">
        <v>0</v>
      </c>
      <c r="W7" s="29">
        <v>0</v>
      </c>
      <c r="X7" s="29">
        <v>191663636</v>
      </c>
      <c r="Y7" s="8">
        <v>0</v>
      </c>
      <c r="Z7" s="8">
        <v>0</v>
      </c>
      <c r="AA7" s="8">
        <v>0</v>
      </c>
      <c r="AB7" s="8">
        <v>0</v>
      </c>
      <c r="AC7" s="8">
        <f t="shared" ref="AC7:AC13" si="0">X7/E7*100</f>
        <v>99.840357947207607</v>
      </c>
      <c r="AD7" s="8">
        <f>X7/F7*100</f>
        <v>99.840357947207607</v>
      </c>
      <c r="AE7" s="9">
        <v>0</v>
      </c>
      <c r="AF7" s="10">
        <v>0</v>
      </c>
      <c r="AG7" s="9">
        <v>0</v>
      </c>
      <c r="AH7" s="8">
        <v>66122852.270000003</v>
      </c>
      <c r="AI7" s="8">
        <f>IF(AH7=0,"--",X7/AH7*100)</f>
        <v>289.859903830794</v>
      </c>
    </row>
    <row r="8" spans="1:35" s="5" customFormat="1" ht="94.5">
      <c r="A8" s="6" t="s">
        <v>5</v>
      </c>
      <c r="B8" s="7" t="s">
        <v>2</v>
      </c>
      <c r="C8" s="7" t="s">
        <v>3</v>
      </c>
      <c r="D8" s="12" t="s">
        <v>6</v>
      </c>
      <c r="E8" s="29">
        <v>19590587.379999999</v>
      </c>
      <c r="F8" s="29">
        <v>19590587.379999999</v>
      </c>
      <c r="G8" s="29">
        <v>0</v>
      </c>
      <c r="H8" s="29">
        <v>0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  <c r="N8" s="29">
        <v>0</v>
      </c>
      <c r="O8" s="29">
        <v>0</v>
      </c>
      <c r="P8" s="29">
        <v>0</v>
      </c>
      <c r="Q8" s="29">
        <v>0</v>
      </c>
      <c r="R8" s="29">
        <v>0</v>
      </c>
      <c r="S8" s="29">
        <v>0</v>
      </c>
      <c r="T8" s="29">
        <v>0</v>
      </c>
      <c r="U8" s="29">
        <v>0</v>
      </c>
      <c r="V8" s="29">
        <v>0</v>
      </c>
      <c r="W8" s="29">
        <v>0</v>
      </c>
      <c r="X8" s="29">
        <v>18661115.469999999</v>
      </c>
      <c r="Y8" s="8">
        <v>0</v>
      </c>
      <c r="Z8" s="8">
        <v>0</v>
      </c>
      <c r="AA8" s="8">
        <v>2288281.59</v>
      </c>
      <c r="AB8" s="8">
        <v>-2288281.59</v>
      </c>
      <c r="AC8" s="8">
        <f t="shared" si="0"/>
        <v>95.25551790780456</v>
      </c>
      <c r="AD8" s="8">
        <f t="shared" ref="AD8:AD35" si="1">X8/F8*100</f>
        <v>95.25551790780456</v>
      </c>
      <c r="AE8" s="9">
        <v>0</v>
      </c>
      <c r="AF8" s="10">
        <v>0</v>
      </c>
      <c r="AG8" s="9">
        <v>0</v>
      </c>
      <c r="AH8" s="8">
        <v>27038336.109999999</v>
      </c>
      <c r="AI8" s="8">
        <f t="shared" ref="AI8:AI35" si="2">IF(AH8=0,"--",X8/AH8*100)</f>
        <v>69.017247933012698</v>
      </c>
    </row>
    <row r="9" spans="1:35" s="5" customFormat="1" ht="63">
      <c r="A9" s="6" t="s">
        <v>7</v>
      </c>
      <c r="B9" s="7" t="s">
        <v>2</v>
      </c>
      <c r="C9" s="7" t="s">
        <v>3</v>
      </c>
      <c r="D9" s="12" t="s">
        <v>8</v>
      </c>
      <c r="E9" s="29">
        <v>99498625.25999999</v>
      </c>
      <c r="F9" s="29">
        <v>99498625.25999999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  <c r="T9" s="29">
        <v>0</v>
      </c>
      <c r="U9" s="29">
        <v>0</v>
      </c>
      <c r="V9" s="29">
        <v>0</v>
      </c>
      <c r="W9" s="29">
        <v>0</v>
      </c>
      <c r="X9" s="29">
        <v>63281657.5</v>
      </c>
      <c r="Y9" s="8">
        <v>0</v>
      </c>
      <c r="Z9" s="8">
        <v>0</v>
      </c>
      <c r="AA9" s="8">
        <v>133467</v>
      </c>
      <c r="AB9" s="8">
        <v>-133467</v>
      </c>
      <c r="AC9" s="8">
        <f t="shared" si="0"/>
        <v>63.600534514560991</v>
      </c>
      <c r="AD9" s="8">
        <f t="shared" si="1"/>
        <v>63.600534514560991</v>
      </c>
      <c r="AE9" s="9">
        <v>0</v>
      </c>
      <c r="AF9" s="10">
        <v>0</v>
      </c>
      <c r="AG9" s="9">
        <v>0</v>
      </c>
      <c r="AH9" s="8">
        <v>4468753.63</v>
      </c>
      <c r="AI9" s="8">
        <f t="shared" si="2"/>
        <v>1416.0918846627042</v>
      </c>
    </row>
    <row r="10" spans="1:35" s="5" customFormat="1" ht="78.75">
      <c r="A10" s="6" t="s">
        <v>9</v>
      </c>
      <c r="B10" s="7" t="s">
        <v>2</v>
      </c>
      <c r="C10" s="7" t="s">
        <v>3</v>
      </c>
      <c r="D10" s="12" t="s">
        <v>10</v>
      </c>
      <c r="E10" s="29">
        <v>34041265</v>
      </c>
      <c r="F10" s="29">
        <v>34041265</v>
      </c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9">
        <v>0</v>
      </c>
      <c r="T10" s="29">
        <v>0</v>
      </c>
      <c r="U10" s="29">
        <v>0</v>
      </c>
      <c r="V10" s="29">
        <v>0</v>
      </c>
      <c r="W10" s="29">
        <v>0</v>
      </c>
      <c r="X10" s="29">
        <v>0</v>
      </c>
      <c r="Y10" s="8">
        <v>0</v>
      </c>
      <c r="Z10" s="8">
        <v>0</v>
      </c>
      <c r="AA10" s="8">
        <v>0</v>
      </c>
      <c r="AB10" s="8">
        <v>0</v>
      </c>
      <c r="AC10" s="8">
        <f t="shared" si="0"/>
        <v>0</v>
      </c>
      <c r="AD10" s="8">
        <f t="shared" si="1"/>
        <v>0</v>
      </c>
      <c r="AE10" s="9">
        <v>0</v>
      </c>
      <c r="AF10" s="10">
        <v>0</v>
      </c>
      <c r="AG10" s="9">
        <v>0</v>
      </c>
      <c r="AH10" s="8">
        <v>2668500</v>
      </c>
      <c r="AI10" s="8">
        <f t="shared" si="2"/>
        <v>0</v>
      </c>
    </row>
    <row r="11" spans="1:35" s="5" customFormat="1" ht="78.75">
      <c r="A11" s="6" t="s">
        <v>11</v>
      </c>
      <c r="B11" s="7" t="s">
        <v>2</v>
      </c>
      <c r="C11" s="7" t="s">
        <v>3</v>
      </c>
      <c r="D11" s="12" t="s">
        <v>12</v>
      </c>
      <c r="E11" s="29">
        <v>1329813.03</v>
      </c>
      <c r="F11" s="29">
        <v>1329813.03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29">
        <v>0</v>
      </c>
      <c r="Q11" s="29">
        <v>0</v>
      </c>
      <c r="R11" s="29">
        <v>0</v>
      </c>
      <c r="S11" s="29">
        <v>0</v>
      </c>
      <c r="T11" s="29">
        <v>0</v>
      </c>
      <c r="U11" s="29">
        <v>0</v>
      </c>
      <c r="V11" s="29">
        <v>0</v>
      </c>
      <c r="W11" s="29">
        <v>0</v>
      </c>
      <c r="X11" s="29">
        <v>1321355.32</v>
      </c>
      <c r="Y11" s="8">
        <v>0</v>
      </c>
      <c r="Z11" s="8">
        <v>0</v>
      </c>
      <c r="AA11" s="8">
        <v>0</v>
      </c>
      <c r="AB11" s="8">
        <v>0</v>
      </c>
      <c r="AC11" s="8">
        <f t="shared" si="0"/>
        <v>99.363992545628761</v>
      </c>
      <c r="AD11" s="8">
        <f t="shared" si="1"/>
        <v>99.363992545628761</v>
      </c>
      <c r="AE11" s="9">
        <v>0</v>
      </c>
      <c r="AF11" s="10">
        <v>0</v>
      </c>
      <c r="AG11" s="9">
        <v>0</v>
      </c>
      <c r="AH11" s="8">
        <v>625454.16</v>
      </c>
      <c r="AI11" s="8">
        <f t="shared" si="2"/>
        <v>211.26333542972998</v>
      </c>
    </row>
    <row r="12" spans="1:35" s="5" customFormat="1" ht="78.75">
      <c r="A12" s="6" t="s">
        <v>13</v>
      </c>
      <c r="B12" s="7" t="s">
        <v>2</v>
      </c>
      <c r="C12" s="7" t="s">
        <v>3</v>
      </c>
      <c r="D12" s="12" t="s">
        <v>14</v>
      </c>
      <c r="E12" s="29">
        <v>19351999.210000001</v>
      </c>
      <c r="F12" s="29">
        <v>19351999.210000001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29">
        <v>0</v>
      </c>
      <c r="R12" s="29">
        <v>0</v>
      </c>
      <c r="S12" s="29">
        <v>0</v>
      </c>
      <c r="T12" s="29">
        <v>0</v>
      </c>
      <c r="U12" s="29">
        <v>0</v>
      </c>
      <c r="V12" s="29">
        <v>0</v>
      </c>
      <c r="W12" s="29">
        <v>0</v>
      </c>
      <c r="X12" s="29">
        <v>17911999.210000001</v>
      </c>
      <c r="Y12" s="8">
        <v>0</v>
      </c>
      <c r="Z12" s="8">
        <v>0</v>
      </c>
      <c r="AA12" s="8">
        <v>1223928.8600000001</v>
      </c>
      <c r="AB12" s="8">
        <v>-1223928.8600000001</v>
      </c>
      <c r="AC12" s="8">
        <f t="shared" si="0"/>
        <v>92.558908336168741</v>
      </c>
      <c r="AD12" s="8">
        <f t="shared" si="1"/>
        <v>92.558908336168741</v>
      </c>
      <c r="AE12" s="9">
        <v>0</v>
      </c>
      <c r="AF12" s="10">
        <v>0</v>
      </c>
      <c r="AG12" s="9">
        <v>0</v>
      </c>
      <c r="AH12" s="8">
        <v>1223928.8600000001</v>
      </c>
      <c r="AI12" s="8">
        <f t="shared" si="2"/>
        <v>1463.4836872790138</v>
      </c>
    </row>
    <row r="13" spans="1:35" s="5" customFormat="1" ht="63">
      <c r="A13" s="6" t="s">
        <v>15</v>
      </c>
      <c r="B13" s="7" t="s">
        <v>2</v>
      </c>
      <c r="C13" s="7" t="s">
        <v>3</v>
      </c>
      <c r="D13" s="12" t="s">
        <v>16</v>
      </c>
      <c r="E13" s="29">
        <v>47000</v>
      </c>
      <c r="F13" s="29">
        <v>47000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  <c r="V13" s="29">
        <v>0</v>
      </c>
      <c r="W13" s="29">
        <v>0</v>
      </c>
      <c r="X13" s="29">
        <v>47000</v>
      </c>
      <c r="Y13" s="8">
        <v>0</v>
      </c>
      <c r="Z13" s="8">
        <v>0</v>
      </c>
      <c r="AA13" s="8">
        <v>0</v>
      </c>
      <c r="AB13" s="8">
        <v>0</v>
      </c>
      <c r="AC13" s="8">
        <f t="shared" si="0"/>
        <v>100</v>
      </c>
      <c r="AD13" s="8">
        <f t="shared" si="1"/>
        <v>100</v>
      </c>
      <c r="AE13" s="9">
        <v>0</v>
      </c>
      <c r="AF13" s="10">
        <v>0</v>
      </c>
      <c r="AG13" s="9">
        <v>0</v>
      </c>
      <c r="AH13" s="8">
        <v>20660</v>
      </c>
      <c r="AI13" s="8">
        <f t="shared" si="2"/>
        <v>227.49273959341724</v>
      </c>
    </row>
    <row r="14" spans="1:35" s="5" customFormat="1" ht="78.75">
      <c r="A14" s="6" t="s">
        <v>17</v>
      </c>
      <c r="B14" s="7" t="s">
        <v>2</v>
      </c>
      <c r="C14" s="7" t="s">
        <v>3</v>
      </c>
      <c r="D14" s="12" t="s">
        <v>18</v>
      </c>
      <c r="E14" s="29">
        <v>866659.17999999993</v>
      </c>
      <c r="F14" s="29">
        <v>866659.17999999993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29">
        <v>0</v>
      </c>
      <c r="O14" s="29">
        <v>0</v>
      </c>
      <c r="P14" s="29">
        <v>0</v>
      </c>
      <c r="Q14" s="29">
        <v>0</v>
      </c>
      <c r="R14" s="29">
        <v>0</v>
      </c>
      <c r="S14" s="29">
        <v>0</v>
      </c>
      <c r="T14" s="29">
        <v>0</v>
      </c>
      <c r="U14" s="29">
        <v>0</v>
      </c>
      <c r="V14" s="29">
        <v>0</v>
      </c>
      <c r="W14" s="29">
        <v>0</v>
      </c>
      <c r="X14" s="29">
        <v>866639.18</v>
      </c>
      <c r="Y14" s="8">
        <v>0</v>
      </c>
      <c r="Z14" s="8">
        <v>0</v>
      </c>
      <c r="AA14" s="8">
        <v>0</v>
      </c>
      <c r="AB14" s="8">
        <v>0</v>
      </c>
      <c r="AC14" s="8">
        <f t="shared" ref="AC14:AC35" si="3">X14/E14*100</f>
        <v>99.997692287757232</v>
      </c>
      <c r="AD14" s="8">
        <f t="shared" si="1"/>
        <v>99.997692287757232</v>
      </c>
      <c r="AE14" s="9">
        <v>0</v>
      </c>
      <c r="AF14" s="10">
        <v>0</v>
      </c>
      <c r="AG14" s="9">
        <v>0</v>
      </c>
      <c r="AH14" s="8">
        <v>1012951.2</v>
      </c>
      <c r="AI14" s="8">
        <f t="shared" si="2"/>
        <v>85.555866857159572</v>
      </c>
    </row>
    <row r="15" spans="1:35" s="5" customFormat="1" ht="63">
      <c r="A15" s="6" t="s">
        <v>19</v>
      </c>
      <c r="B15" s="7" t="s">
        <v>2</v>
      </c>
      <c r="C15" s="7" t="s">
        <v>3</v>
      </c>
      <c r="D15" s="12" t="s">
        <v>20</v>
      </c>
      <c r="E15" s="29">
        <v>42141039.170000002</v>
      </c>
      <c r="F15" s="29">
        <v>42141039.170000002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0</v>
      </c>
      <c r="R15" s="29">
        <v>0</v>
      </c>
      <c r="S15" s="29">
        <v>0</v>
      </c>
      <c r="T15" s="29">
        <v>0</v>
      </c>
      <c r="U15" s="29">
        <v>0</v>
      </c>
      <c r="V15" s="29">
        <v>0</v>
      </c>
      <c r="W15" s="29">
        <v>0</v>
      </c>
      <c r="X15" s="29">
        <v>25211950.75</v>
      </c>
      <c r="Y15" s="8">
        <v>0</v>
      </c>
      <c r="Z15" s="8">
        <v>0</v>
      </c>
      <c r="AA15" s="8">
        <v>5462017.4400000004</v>
      </c>
      <c r="AB15" s="8">
        <v>-5462017.4400000004</v>
      </c>
      <c r="AC15" s="8">
        <f t="shared" si="3"/>
        <v>59.827548742434111</v>
      </c>
      <c r="AD15" s="8">
        <f t="shared" si="1"/>
        <v>59.827548742434111</v>
      </c>
      <c r="AE15" s="9">
        <v>0</v>
      </c>
      <c r="AF15" s="10">
        <v>0</v>
      </c>
      <c r="AG15" s="9">
        <v>0</v>
      </c>
      <c r="AH15" s="8">
        <v>15388572.82</v>
      </c>
      <c r="AI15" s="8">
        <f t="shared" si="2"/>
        <v>163.83553591943817</v>
      </c>
    </row>
    <row r="16" spans="1:35" s="5" customFormat="1" ht="78.75">
      <c r="A16" s="6" t="s">
        <v>21</v>
      </c>
      <c r="B16" s="7" t="s">
        <v>2</v>
      </c>
      <c r="C16" s="7" t="s">
        <v>3</v>
      </c>
      <c r="D16" s="12" t="s">
        <v>22</v>
      </c>
      <c r="E16" s="29">
        <v>6218600</v>
      </c>
      <c r="F16" s="29">
        <v>6218600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9">
        <v>0</v>
      </c>
      <c r="T16" s="29">
        <v>0</v>
      </c>
      <c r="U16" s="29">
        <v>0</v>
      </c>
      <c r="V16" s="29">
        <v>0</v>
      </c>
      <c r="W16" s="29">
        <v>0</v>
      </c>
      <c r="X16" s="29">
        <v>4185066.64</v>
      </c>
      <c r="Y16" s="8">
        <v>0</v>
      </c>
      <c r="Z16" s="8">
        <v>0</v>
      </c>
      <c r="AA16" s="8">
        <v>1366666.66</v>
      </c>
      <c r="AB16" s="8">
        <v>-1366666.66</v>
      </c>
      <c r="AC16" s="8">
        <f t="shared" si="3"/>
        <v>67.299177306789318</v>
      </c>
      <c r="AD16" s="8">
        <f t="shared" si="1"/>
        <v>67.299177306789318</v>
      </c>
      <c r="AE16" s="9">
        <v>0</v>
      </c>
      <c r="AF16" s="10">
        <v>0</v>
      </c>
      <c r="AG16" s="9">
        <v>0</v>
      </c>
      <c r="AH16" s="8">
        <v>5566666.6399999997</v>
      </c>
      <c r="AI16" s="8">
        <f t="shared" si="2"/>
        <v>75.180838204459107</v>
      </c>
    </row>
    <row r="17" spans="1:35" s="5" customFormat="1" ht="63">
      <c r="A17" s="6" t="s">
        <v>23</v>
      </c>
      <c r="B17" s="7" t="s">
        <v>2</v>
      </c>
      <c r="C17" s="7" t="s">
        <v>3</v>
      </c>
      <c r="D17" s="12" t="s">
        <v>24</v>
      </c>
      <c r="E17" s="29">
        <v>14232981.129999999</v>
      </c>
      <c r="F17" s="29">
        <v>14232981.129999999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29">
        <v>0</v>
      </c>
      <c r="O17" s="29">
        <v>0</v>
      </c>
      <c r="P17" s="29">
        <v>0</v>
      </c>
      <c r="Q17" s="29">
        <v>0</v>
      </c>
      <c r="R17" s="29">
        <v>0</v>
      </c>
      <c r="S17" s="29">
        <v>0</v>
      </c>
      <c r="T17" s="29">
        <v>0</v>
      </c>
      <c r="U17" s="29">
        <v>0</v>
      </c>
      <c r="V17" s="29">
        <v>0</v>
      </c>
      <c r="W17" s="29">
        <v>0</v>
      </c>
      <c r="X17" s="29">
        <v>4954931.05</v>
      </c>
      <c r="Y17" s="8">
        <v>0</v>
      </c>
      <c r="Z17" s="8">
        <v>0</v>
      </c>
      <c r="AA17" s="8">
        <v>56500</v>
      </c>
      <c r="AB17" s="8">
        <v>-56500</v>
      </c>
      <c r="AC17" s="8">
        <f t="shared" si="3"/>
        <v>34.813023390834779</v>
      </c>
      <c r="AD17" s="8">
        <f t="shared" si="1"/>
        <v>34.813023390834779</v>
      </c>
      <c r="AE17" s="9">
        <v>0</v>
      </c>
      <c r="AF17" s="10">
        <v>0</v>
      </c>
      <c r="AG17" s="9">
        <v>0</v>
      </c>
      <c r="AH17" s="8">
        <v>916300</v>
      </c>
      <c r="AI17" s="8">
        <f t="shared" si="2"/>
        <v>540.75423442104113</v>
      </c>
    </row>
    <row r="18" spans="1:35" s="5" customFormat="1" ht="47.25">
      <c r="A18" s="6" t="s">
        <v>25</v>
      </c>
      <c r="B18" s="7" t="s">
        <v>2</v>
      </c>
      <c r="C18" s="7" t="s">
        <v>3</v>
      </c>
      <c r="D18" s="12" t="s">
        <v>26</v>
      </c>
      <c r="E18" s="29">
        <v>174743790.58000001</v>
      </c>
      <c r="F18" s="29">
        <v>174743790.58000001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>
        <v>0</v>
      </c>
      <c r="R18" s="29">
        <v>0</v>
      </c>
      <c r="S18" s="29">
        <v>0</v>
      </c>
      <c r="T18" s="29">
        <v>0</v>
      </c>
      <c r="U18" s="29">
        <v>0</v>
      </c>
      <c r="V18" s="29">
        <v>0</v>
      </c>
      <c r="W18" s="29">
        <v>0</v>
      </c>
      <c r="X18" s="29">
        <v>119008396.77</v>
      </c>
      <c r="Y18" s="8">
        <v>0</v>
      </c>
      <c r="Z18" s="8">
        <v>0</v>
      </c>
      <c r="AA18" s="8">
        <v>33092996.039999999</v>
      </c>
      <c r="AB18" s="8">
        <v>-33092996.039999999</v>
      </c>
      <c r="AC18" s="8">
        <f t="shared" si="3"/>
        <v>68.104506818235905</v>
      </c>
      <c r="AD18" s="8">
        <f t="shared" si="1"/>
        <v>68.104506818235905</v>
      </c>
      <c r="AE18" s="9">
        <v>0</v>
      </c>
      <c r="AF18" s="10">
        <v>0</v>
      </c>
      <c r="AG18" s="9">
        <v>0</v>
      </c>
      <c r="AH18" s="8">
        <v>98917929.150000006</v>
      </c>
      <c r="AI18" s="8">
        <f t="shared" si="2"/>
        <v>120.31023879355038</v>
      </c>
    </row>
    <row r="19" spans="1:35" s="5" customFormat="1" ht="47.25">
      <c r="A19" s="6" t="s">
        <v>27</v>
      </c>
      <c r="B19" s="7" t="s">
        <v>2</v>
      </c>
      <c r="C19" s="7" t="s">
        <v>3</v>
      </c>
      <c r="D19" s="12" t="s">
        <v>28</v>
      </c>
      <c r="E19" s="29">
        <v>1043965347.5899999</v>
      </c>
      <c r="F19" s="29">
        <f>1043965347.59-1169533.71</f>
        <v>1042795813.88</v>
      </c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29">
        <v>0</v>
      </c>
      <c r="R19" s="29">
        <v>0</v>
      </c>
      <c r="S19" s="29">
        <v>0</v>
      </c>
      <c r="T19" s="29">
        <v>0</v>
      </c>
      <c r="U19" s="29">
        <v>0</v>
      </c>
      <c r="V19" s="29">
        <v>0</v>
      </c>
      <c r="W19" s="29">
        <v>0</v>
      </c>
      <c r="X19" s="29">
        <v>764567635.41999996</v>
      </c>
      <c r="Y19" s="8">
        <v>0</v>
      </c>
      <c r="Z19" s="8">
        <v>0</v>
      </c>
      <c r="AA19" s="8">
        <v>230898350.31999999</v>
      </c>
      <c r="AB19" s="8">
        <v>-230898350.31999999</v>
      </c>
      <c r="AC19" s="8">
        <f t="shared" si="3"/>
        <v>73.236878712977287</v>
      </c>
      <c r="AD19" s="8">
        <f t="shared" si="1"/>
        <v>73.319016555620991</v>
      </c>
      <c r="AE19" s="9">
        <v>0</v>
      </c>
      <c r="AF19" s="10">
        <v>0</v>
      </c>
      <c r="AG19" s="9">
        <v>0</v>
      </c>
      <c r="AH19" s="8">
        <v>725840129.96000004</v>
      </c>
      <c r="AI19" s="8">
        <f t="shared" si="2"/>
        <v>105.33554206518372</v>
      </c>
    </row>
    <row r="20" spans="1:35" s="5" customFormat="1" ht="63">
      <c r="A20" s="6" t="s">
        <v>29</v>
      </c>
      <c r="B20" s="7" t="s">
        <v>2</v>
      </c>
      <c r="C20" s="7" t="s">
        <v>3</v>
      </c>
      <c r="D20" s="12" t="s">
        <v>30</v>
      </c>
      <c r="E20" s="29">
        <v>167963170.66000003</v>
      </c>
      <c r="F20" s="29">
        <v>167963170.66000003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  <c r="R20" s="29">
        <v>0</v>
      </c>
      <c r="S20" s="29">
        <v>0</v>
      </c>
      <c r="T20" s="29">
        <v>0</v>
      </c>
      <c r="U20" s="29">
        <v>0</v>
      </c>
      <c r="V20" s="29">
        <v>0</v>
      </c>
      <c r="W20" s="29">
        <v>0</v>
      </c>
      <c r="X20" s="29">
        <v>108371016.58</v>
      </c>
      <c r="Y20" s="8">
        <v>0</v>
      </c>
      <c r="Z20" s="8">
        <v>0</v>
      </c>
      <c r="AA20" s="8">
        <v>11444479.92</v>
      </c>
      <c r="AB20" s="8">
        <v>-11444479.92</v>
      </c>
      <c r="AC20" s="8">
        <f t="shared" si="3"/>
        <v>64.520701862297159</v>
      </c>
      <c r="AD20" s="8">
        <f t="shared" si="1"/>
        <v>64.520701862297159</v>
      </c>
      <c r="AE20" s="9">
        <v>0</v>
      </c>
      <c r="AF20" s="10">
        <v>0</v>
      </c>
      <c r="AG20" s="9">
        <v>0</v>
      </c>
      <c r="AH20" s="8">
        <v>65060534.93</v>
      </c>
      <c r="AI20" s="8">
        <f t="shared" si="2"/>
        <v>166.5695136023684</v>
      </c>
    </row>
    <row r="21" spans="1:35" s="5" customFormat="1" ht="47.25">
      <c r="A21" s="6" t="s">
        <v>31</v>
      </c>
      <c r="B21" s="7" t="s">
        <v>2</v>
      </c>
      <c r="C21" s="7" t="s">
        <v>3</v>
      </c>
      <c r="D21" s="12" t="s">
        <v>32</v>
      </c>
      <c r="E21" s="29">
        <v>4974807.6399999997</v>
      </c>
      <c r="F21" s="29">
        <v>4974807.6399999997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29">
        <v>0</v>
      </c>
      <c r="P21" s="29">
        <v>0</v>
      </c>
      <c r="Q21" s="29">
        <v>0</v>
      </c>
      <c r="R21" s="29">
        <v>0</v>
      </c>
      <c r="S21" s="29">
        <v>0</v>
      </c>
      <c r="T21" s="29">
        <v>0</v>
      </c>
      <c r="U21" s="29">
        <v>0</v>
      </c>
      <c r="V21" s="29">
        <v>0</v>
      </c>
      <c r="W21" s="29">
        <v>0</v>
      </c>
      <c r="X21" s="29">
        <v>4024886.23</v>
      </c>
      <c r="Y21" s="8">
        <v>0</v>
      </c>
      <c r="Z21" s="8">
        <v>0</v>
      </c>
      <c r="AA21" s="8">
        <v>1035153</v>
      </c>
      <c r="AB21" s="8">
        <v>-1035153</v>
      </c>
      <c r="AC21" s="8">
        <f t="shared" si="3"/>
        <v>80.905364011220342</v>
      </c>
      <c r="AD21" s="8">
        <f t="shared" si="1"/>
        <v>80.905364011220342</v>
      </c>
      <c r="AE21" s="9">
        <v>0</v>
      </c>
      <c r="AF21" s="10">
        <v>0</v>
      </c>
      <c r="AG21" s="9">
        <v>0</v>
      </c>
      <c r="AH21" s="8">
        <v>2760408</v>
      </c>
      <c r="AI21" s="8">
        <f t="shared" si="2"/>
        <v>145.8076570564931</v>
      </c>
    </row>
    <row r="22" spans="1:35" s="5" customFormat="1" ht="69.75" customHeight="1">
      <c r="A22" s="6" t="s">
        <v>59</v>
      </c>
      <c r="B22" s="7"/>
      <c r="C22" s="7"/>
      <c r="D22" s="12" t="s">
        <v>60</v>
      </c>
      <c r="E22" s="29">
        <v>1480000</v>
      </c>
      <c r="F22" s="29">
        <v>1480000</v>
      </c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>
        <v>894773.2</v>
      </c>
      <c r="Y22" s="8"/>
      <c r="Z22" s="8"/>
      <c r="AA22" s="8"/>
      <c r="AB22" s="8"/>
      <c r="AC22" s="8">
        <f t="shared" ref="AC22" si="4">X22/E22*100</f>
        <v>60.457648648648643</v>
      </c>
      <c r="AD22" s="8">
        <f t="shared" ref="AD22" si="5">X22/F22*100</f>
        <v>60.457648648648643</v>
      </c>
      <c r="AE22" s="9"/>
      <c r="AF22" s="10"/>
      <c r="AG22" s="9"/>
      <c r="AH22" s="8">
        <v>0</v>
      </c>
      <c r="AI22" s="8" t="str">
        <f t="shared" si="2"/>
        <v>--</v>
      </c>
    </row>
    <row r="23" spans="1:35" s="5" customFormat="1" ht="78.75">
      <c r="A23" s="6" t="s">
        <v>33</v>
      </c>
      <c r="B23" s="7" t="s">
        <v>2</v>
      </c>
      <c r="C23" s="7" t="s">
        <v>3</v>
      </c>
      <c r="D23" s="12" t="s">
        <v>34</v>
      </c>
      <c r="E23" s="29">
        <v>14028076.67</v>
      </c>
      <c r="F23" s="29">
        <v>14028076.67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9">
        <v>0</v>
      </c>
      <c r="T23" s="29">
        <v>0</v>
      </c>
      <c r="U23" s="29">
        <v>0</v>
      </c>
      <c r="V23" s="29">
        <v>0</v>
      </c>
      <c r="W23" s="29">
        <v>0</v>
      </c>
      <c r="X23" s="29">
        <v>10989268.1</v>
      </c>
      <c r="Y23" s="8">
        <v>0</v>
      </c>
      <c r="Z23" s="8">
        <v>0</v>
      </c>
      <c r="AA23" s="8">
        <v>348250</v>
      </c>
      <c r="AB23" s="8">
        <v>-348250</v>
      </c>
      <c r="AC23" s="8">
        <f t="shared" si="3"/>
        <v>78.337667796621758</v>
      </c>
      <c r="AD23" s="8">
        <f t="shared" si="1"/>
        <v>78.337667796621758</v>
      </c>
      <c r="AE23" s="9">
        <v>0</v>
      </c>
      <c r="AF23" s="10">
        <v>0</v>
      </c>
      <c r="AG23" s="9">
        <v>0</v>
      </c>
      <c r="AH23" s="8">
        <v>4859083.16</v>
      </c>
      <c r="AI23" s="8">
        <f t="shared" si="2"/>
        <v>226.15929256909448</v>
      </c>
    </row>
    <row r="24" spans="1:35" s="5" customFormat="1" ht="63">
      <c r="A24" s="6" t="s">
        <v>35</v>
      </c>
      <c r="B24" s="7" t="s">
        <v>2</v>
      </c>
      <c r="C24" s="7" t="s">
        <v>3</v>
      </c>
      <c r="D24" s="12" t="s">
        <v>36</v>
      </c>
      <c r="E24" s="29">
        <v>396100.00000000023</v>
      </c>
      <c r="F24" s="29">
        <v>396100.00000000023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29">
        <v>0</v>
      </c>
      <c r="Q24" s="29">
        <v>0</v>
      </c>
      <c r="R24" s="29">
        <v>0</v>
      </c>
      <c r="S24" s="29">
        <v>0</v>
      </c>
      <c r="T24" s="29">
        <v>0</v>
      </c>
      <c r="U24" s="29">
        <v>0</v>
      </c>
      <c r="V24" s="29">
        <v>0</v>
      </c>
      <c r="W24" s="29">
        <v>0</v>
      </c>
      <c r="X24" s="29">
        <v>243000</v>
      </c>
      <c r="Y24" s="8">
        <v>0</v>
      </c>
      <c r="Z24" s="8">
        <v>0</v>
      </c>
      <c r="AA24" s="8">
        <v>0</v>
      </c>
      <c r="AB24" s="8">
        <v>0</v>
      </c>
      <c r="AC24" s="8">
        <f t="shared" si="3"/>
        <v>61.348144407977742</v>
      </c>
      <c r="AD24" s="8">
        <f t="shared" si="1"/>
        <v>61.348144407977742</v>
      </c>
      <c r="AE24" s="9">
        <v>0</v>
      </c>
      <c r="AF24" s="10">
        <v>0</v>
      </c>
      <c r="AG24" s="9">
        <v>0</v>
      </c>
      <c r="AH24" s="8">
        <v>196746.64</v>
      </c>
      <c r="AI24" s="8">
        <f t="shared" si="2"/>
        <v>123.50909779196229</v>
      </c>
    </row>
    <row r="25" spans="1:35" s="5" customFormat="1" ht="63">
      <c r="A25" s="6" t="s">
        <v>37</v>
      </c>
      <c r="B25" s="7" t="s">
        <v>2</v>
      </c>
      <c r="C25" s="7" t="s">
        <v>3</v>
      </c>
      <c r="D25" s="12" t="s">
        <v>38</v>
      </c>
      <c r="E25" s="29">
        <v>560000</v>
      </c>
      <c r="F25" s="29">
        <v>560000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v>0</v>
      </c>
      <c r="Q25" s="29">
        <v>0</v>
      </c>
      <c r="R25" s="29">
        <v>0</v>
      </c>
      <c r="S25" s="29">
        <v>0</v>
      </c>
      <c r="T25" s="29">
        <v>0</v>
      </c>
      <c r="U25" s="29">
        <v>0</v>
      </c>
      <c r="V25" s="29">
        <v>0</v>
      </c>
      <c r="W25" s="29">
        <v>0</v>
      </c>
      <c r="X25" s="29">
        <v>0</v>
      </c>
      <c r="Y25" s="8">
        <v>0</v>
      </c>
      <c r="Z25" s="8">
        <v>0</v>
      </c>
      <c r="AA25" s="8">
        <v>0</v>
      </c>
      <c r="AB25" s="8">
        <v>0</v>
      </c>
      <c r="AC25" s="8">
        <f t="shared" si="3"/>
        <v>0</v>
      </c>
      <c r="AD25" s="8">
        <f t="shared" si="1"/>
        <v>0</v>
      </c>
      <c r="AE25" s="9">
        <v>0</v>
      </c>
      <c r="AF25" s="10">
        <v>0</v>
      </c>
      <c r="AG25" s="9">
        <v>0</v>
      </c>
      <c r="AH25" s="8">
        <v>282351.03999999998</v>
      </c>
      <c r="AI25" s="8">
        <f t="shared" si="2"/>
        <v>0</v>
      </c>
    </row>
    <row r="26" spans="1:35" s="5" customFormat="1" ht="63">
      <c r="A26" s="6" t="s">
        <v>39</v>
      </c>
      <c r="B26" s="7" t="s">
        <v>2</v>
      </c>
      <c r="C26" s="7" t="s">
        <v>3</v>
      </c>
      <c r="D26" s="12" t="s">
        <v>40</v>
      </c>
      <c r="E26" s="29">
        <v>15351714.83</v>
      </c>
      <c r="F26" s="29">
        <v>15351714.83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29">
        <v>0</v>
      </c>
      <c r="U26" s="29">
        <v>0</v>
      </c>
      <c r="V26" s="29">
        <v>0</v>
      </c>
      <c r="W26" s="29">
        <v>0</v>
      </c>
      <c r="X26" s="29">
        <v>11779499.5</v>
      </c>
      <c r="Y26" s="8">
        <v>0</v>
      </c>
      <c r="Z26" s="8">
        <v>0</v>
      </c>
      <c r="AA26" s="8">
        <v>0</v>
      </c>
      <c r="AB26" s="8">
        <v>0</v>
      </c>
      <c r="AC26" s="8">
        <f t="shared" si="3"/>
        <v>76.730838414095274</v>
      </c>
      <c r="AD26" s="8">
        <f t="shared" si="1"/>
        <v>76.730838414095274</v>
      </c>
      <c r="AE26" s="9">
        <v>0</v>
      </c>
      <c r="AF26" s="10">
        <v>0</v>
      </c>
      <c r="AG26" s="9">
        <v>0</v>
      </c>
      <c r="AH26" s="8">
        <v>38192721.689999998</v>
      </c>
      <c r="AI26" s="8">
        <f t="shared" si="2"/>
        <v>30.842262553611693</v>
      </c>
    </row>
    <row r="27" spans="1:35" s="5" customFormat="1" ht="63">
      <c r="A27" s="6" t="s">
        <v>41</v>
      </c>
      <c r="B27" s="7" t="s">
        <v>2</v>
      </c>
      <c r="C27" s="7" t="s">
        <v>3</v>
      </c>
      <c r="D27" s="12" t="s">
        <v>42</v>
      </c>
      <c r="E27" s="29">
        <v>25897795.329999998</v>
      </c>
      <c r="F27" s="29">
        <v>25897795.329999998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29">
        <v>0</v>
      </c>
      <c r="V27" s="29">
        <v>0</v>
      </c>
      <c r="W27" s="29">
        <v>0</v>
      </c>
      <c r="X27" s="29">
        <v>19006064.940000001</v>
      </c>
      <c r="Y27" s="8">
        <v>0</v>
      </c>
      <c r="Z27" s="8">
        <v>0</v>
      </c>
      <c r="AA27" s="8">
        <v>5421685.7699999996</v>
      </c>
      <c r="AB27" s="8">
        <v>-5421685.7699999996</v>
      </c>
      <c r="AC27" s="8">
        <f t="shared" si="3"/>
        <v>73.388737140815152</v>
      </c>
      <c r="AD27" s="8">
        <f t="shared" si="1"/>
        <v>73.388737140815152</v>
      </c>
      <c r="AE27" s="9">
        <v>0</v>
      </c>
      <c r="AF27" s="10">
        <v>0</v>
      </c>
      <c r="AG27" s="9">
        <v>0</v>
      </c>
      <c r="AH27" s="8">
        <v>18486039.370000001</v>
      </c>
      <c r="AI27" s="8">
        <f t="shared" si="2"/>
        <v>102.81307185163698</v>
      </c>
    </row>
    <row r="28" spans="1:35" s="5" customFormat="1" ht="63">
      <c r="A28" s="6" t="s">
        <v>43</v>
      </c>
      <c r="B28" s="7" t="s">
        <v>2</v>
      </c>
      <c r="C28" s="7" t="s">
        <v>3</v>
      </c>
      <c r="D28" s="12" t="s">
        <v>44</v>
      </c>
      <c r="E28" s="29">
        <v>17269780</v>
      </c>
      <c r="F28" s="29">
        <v>17269780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0</v>
      </c>
      <c r="R28" s="29">
        <v>0</v>
      </c>
      <c r="S28" s="29">
        <v>0</v>
      </c>
      <c r="T28" s="29">
        <v>0</v>
      </c>
      <c r="U28" s="29">
        <v>0</v>
      </c>
      <c r="V28" s="29">
        <v>0</v>
      </c>
      <c r="W28" s="29">
        <v>0</v>
      </c>
      <c r="X28" s="29">
        <v>4756276.68</v>
      </c>
      <c r="Y28" s="8">
        <v>0</v>
      </c>
      <c r="Z28" s="8">
        <v>0</v>
      </c>
      <c r="AA28" s="8">
        <v>1997533.68</v>
      </c>
      <c r="AB28" s="8">
        <v>-1997533.68</v>
      </c>
      <c r="AC28" s="8">
        <f t="shared" si="3"/>
        <v>27.541038044491589</v>
      </c>
      <c r="AD28" s="8">
        <f t="shared" si="1"/>
        <v>27.541038044491589</v>
      </c>
      <c r="AE28" s="9">
        <v>0</v>
      </c>
      <c r="AF28" s="10">
        <v>0</v>
      </c>
      <c r="AG28" s="9">
        <v>0</v>
      </c>
      <c r="AH28" s="8">
        <v>4615423.3600000003</v>
      </c>
      <c r="AI28" s="8">
        <f t="shared" si="2"/>
        <v>103.05179631452053</v>
      </c>
    </row>
    <row r="29" spans="1:35" s="5" customFormat="1" ht="78.75">
      <c r="A29" s="6" t="s">
        <v>45</v>
      </c>
      <c r="B29" s="7" t="s">
        <v>2</v>
      </c>
      <c r="C29" s="7" t="s">
        <v>3</v>
      </c>
      <c r="D29" s="12" t="s">
        <v>46</v>
      </c>
      <c r="E29" s="29">
        <v>619000</v>
      </c>
      <c r="F29" s="29">
        <v>619000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  <c r="N29" s="29">
        <v>0</v>
      </c>
      <c r="O29" s="29">
        <v>0</v>
      </c>
      <c r="P29" s="29">
        <v>0</v>
      </c>
      <c r="Q29" s="29">
        <v>0</v>
      </c>
      <c r="R29" s="29">
        <v>0</v>
      </c>
      <c r="S29" s="29">
        <v>0</v>
      </c>
      <c r="T29" s="29">
        <v>0</v>
      </c>
      <c r="U29" s="29">
        <v>0</v>
      </c>
      <c r="V29" s="29">
        <v>0</v>
      </c>
      <c r="W29" s="29">
        <v>0</v>
      </c>
      <c r="X29" s="29">
        <v>254533</v>
      </c>
      <c r="Y29" s="8">
        <v>0</v>
      </c>
      <c r="Z29" s="8">
        <v>0</v>
      </c>
      <c r="AA29" s="8">
        <v>13500</v>
      </c>
      <c r="AB29" s="8">
        <v>-13500</v>
      </c>
      <c r="AC29" s="8">
        <f t="shared" si="3"/>
        <v>41.120032310177706</v>
      </c>
      <c r="AD29" s="8">
        <f t="shared" si="1"/>
        <v>41.120032310177706</v>
      </c>
      <c r="AE29" s="9">
        <v>0</v>
      </c>
      <c r="AF29" s="10">
        <v>0</v>
      </c>
      <c r="AG29" s="9">
        <v>0</v>
      </c>
      <c r="AH29" s="8">
        <v>198490</v>
      </c>
      <c r="AI29" s="8">
        <f t="shared" si="2"/>
        <v>128.23467177187769</v>
      </c>
    </row>
    <row r="30" spans="1:35" s="20" customFormat="1" ht="31.5">
      <c r="A30" s="15" t="s">
        <v>57</v>
      </c>
      <c r="B30" s="16"/>
      <c r="C30" s="16"/>
      <c r="D30" s="17"/>
      <c r="E30" s="30">
        <f>SUM(E7:E29)</f>
        <v>1896538253.6700001</v>
      </c>
      <c r="F30" s="30">
        <f>SUM(F7:F29)</f>
        <v>1895368719.96</v>
      </c>
      <c r="G30" s="30">
        <f t="shared" ref="F30:X30" si="6">SUM(G7:G29)</f>
        <v>0</v>
      </c>
      <c r="H30" s="30">
        <f t="shared" si="6"/>
        <v>0</v>
      </c>
      <c r="I30" s="30">
        <f t="shared" si="6"/>
        <v>0</v>
      </c>
      <c r="J30" s="30">
        <f t="shared" si="6"/>
        <v>0</v>
      </c>
      <c r="K30" s="30">
        <f t="shared" si="6"/>
        <v>0</v>
      </c>
      <c r="L30" s="30">
        <f t="shared" si="6"/>
        <v>0</v>
      </c>
      <c r="M30" s="30">
        <f t="shared" si="6"/>
        <v>0</v>
      </c>
      <c r="N30" s="30">
        <f t="shared" si="6"/>
        <v>0</v>
      </c>
      <c r="O30" s="30">
        <f t="shared" si="6"/>
        <v>0</v>
      </c>
      <c r="P30" s="30">
        <f t="shared" si="6"/>
        <v>0</v>
      </c>
      <c r="Q30" s="30">
        <f t="shared" si="6"/>
        <v>0</v>
      </c>
      <c r="R30" s="30">
        <f t="shared" si="6"/>
        <v>0</v>
      </c>
      <c r="S30" s="30">
        <f t="shared" si="6"/>
        <v>0</v>
      </c>
      <c r="T30" s="30">
        <f t="shared" si="6"/>
        <v>0</v>
      </c>
      <c r="U30" s="30">
        <f t="shared" si="6"/>
        <v>0</v>
      </c>
      <c r="V30" s="30">
        <f t="shared" si="6"/>
        <v>0</v>
      </c>
      <c r="W30" s="30">
        <f t="shared" si="6"/>
        <v>0</v>
      </c>
      <c r="X30" s="30">
        <f t="shared" si="6"/>
        <v>1372000701.54</v>
      </c>
      <c r="Y30" s="11"/>
      <c r="Z30" s="11"/>
      <c r="AA30" s="11"/>
      <c r="AB30" s="11"/>
      <c r="AC30" s="11">
        <f t="shared" si="3"/>
        <v>72.342368991768808</v>
      </c>
      <c r="AD30" s="11">
        <f t="shared" si="1"/>
        <v>72.387007714728696</v>
      </c>
      <c r="AE30" s="18"/>
      <c r="AF30" s="19"/>
      <c r="AG30" s="18"/>
      <c r="AH30" s="11">
        <f>SUM(AH7:AH29)</f>
        <v>1084462832.9899995</v>
      </c>
      <c r="AI30" s="11">
        <f t="shared" si="2"/>
        <v>126.51431287481034</v>
      </c>
    </row>
    <row r="31" spans="1:35" s="5" customFormat="1" ht="31.5">
      <c r="A31" s="6" t="s">
        <v>47</v>
      </c>
      <c r="B31" s="7" t="s">
        <v>2</v>
      </c>
      <c r="C31" s="7" t="s">
        <v>3</v>
      </c>
      <c r="D31" s="12" t="s">
        <v>48</v>
      </c>
      <c r="E31" s="29">
        <v>265897508.59</v>
      </c>
      <c r="F31" s="29">
        <v>265897508.59</v>
      </c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29">
        <v>0</v>
      </c>
      <c r="P31" s="29">
        <v>0</v>
      </c>
      <c r="Q31" s="29">
        <v>0</v>
      </c>
      <c r="R31" s="29">
        <v>0</v>
      </c>
      <c r="S31" s="29">
        <v>0</v>
      </c>
      <c r="T31" s="29">
        <v>0</v>
      </c>
      <c r="U31" s="29">
        <v>0</v>
      </c>
      <c r="V31" s="29">
        <v>0</v>
      </c>
      <c r="W31" s="29">
        <v>0</v>
      </c>
      <c r="X31" s="29">
        <v>154446221.66999999</v>
      </c>
      <c r="Y31" s="8">
        <v>0</v>
      </c>
      <c r="Z31" s="8">
        <v>0</v>
      </c>
      <c r="AA31" s="8">
        <v>41205494.969999999</v>
      </c>
      <c r="AB31" s="8">
        <v>-41205494.969999999</v>
      </c>
      <c r="AC31" s="8">
        <f t="shared" si="3"/>
        <v>58.084869801524896</v>
      </c>
      <c r="AD31" s="8">
        <f t="shared" si="1"/>
        <v>58.084869801524896</v>
      </c>
      <c r="AE31" s="9">
        <v>0</v>
      </c>
      <c r="AF31" s="10">
        <v>0</v>
      </c>
      <c r="AG31" s="9">
        <v>0</v>
      </c>
      <c r="AH31" s="8">
        <v>149725006.34</v>
      </c>
      <c r="AI31" s="8">
        <f t="shared" si="2"/>
        <v>103.15325772588642</v>
      </c>
    </row>
    <row r="32" spans="1:35" s="5" customFormat="1" ht="15.75">
      <c r="A32" s="6" t="s">
        <v>49</v>
      </c>
      <c r="B32" s="7" t="s">
        <v>2</v>
      </c>
      <c r="C32" s="7" t="s">
        <v>3</v>
      </c>
      <c r="D32" s="12" t="s">
        <v>50</v>
      </c>
      <c r="E32" s="29">
        <v>115335025.36</v>
      </c>
      <c r="F32" s="29">
        <v>115335025.36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v>0</v>
      </c>
      <c r="R32" s="29">
        <v>0</v>
      </c>
      <c r="S32" s="29">
        <v>0</v>
      </c>
      <c r="T32" s="29">
        <v>0</v>
      </c>
      <c r="U32" s="29">
        <v>0</v>
      </c>
      <c r="V32" s="29">
        <v>0</v>
      </c>
      <c r="W32" s="29">
        <v>0</v>
      </c>
      <c r="X32" s="29">
        <v>80250304.549999997</v>
      </c>
      <c r="Y32" s="8">
        <v>0</v>
      </c>
      <c r="Z32" s="8">
        <v>0</v>
      </c>
      <c r="AA32" s="8">
        <v>18855107.789999999</v>
      </c>
      <c r="AB32" s="8">
        <v>-18855107.789999999</v>
      </c>
      <c r="AC32" s="8">
        <f t="shared" si="3"/>
        <v>69.58016812283293</v>
      </c>
      <c r="AD32" s="8">
        <f t="shared" si="1"/>
        <v>69.58016812283293</v>
      </c>
      <c r="AE32" s="9">
        <v>0</v>
      </c>
      <c r="AF32" s="10">
        <v>0</v>
      </c>
      <c r="AG32" s="9">
        <v>0</v>
      </c>
      <c r="AH32" s="8">
        <v>64339846.609999999</v>
      </c>
      <c r="AI32" s="8">
        <f t="shared" si="2"/>
        <v>124.72877816517381</v>
      </c>
    </row>
    <row r="33" spans="1:35" s="5" customFormat="1" ht="15.75">
      <c r="A33" s="6" t="s">
        <v>51</v>
      </c>
      <c r="B33" s="7" t="s">
        <v>2</v>
      </c>
      <c r="C33" s="7" t="s">
        <v>3</v>
      </c>
      <c r="D33" s="12" t="s">
        <v>52</v>
      </c>
      <c r="E33" s="29">
        <v>48077947.399999999</v>
      </c>
      <c r="F33" s="29">
        <v>48077947.399999999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29">
        <v>0</v>
      </c>
      <c r="Q33" s="29">
        <v>0</v>
      </c>
      <c r="R33" s="29">
        <v>0</v>
      </c>
      <c r="S33" s="29">
        <v>0</v>
      </c>
      <c r="T33" s="29">
        <v>0</v>
      </c>
      <c r="U33" s="29">
        <v>0</v>
      </c>
      <c r="V33" s="29">
        <v>0</v>
      </c>
      <c r="W33" s="29">
        <v>0</v>
      </c>
      <c r="X33" s="29">
        <v>32246943.600000001</v>
      </c>
      <c r="Y33" s="8">
        <v>0</v>
      </c>
      <c r="Z33" s="8">
        <v>0</v>
      </c>
      <c r="AA33" s="8">
        <v>8600358.1300000008</v>
      </c>
      <c r="AB33" s="8">
        <v>-8600358.1300000008</v>
      </c>
      <c r="AC33" s="8">
        <f t="shared" si="3"/>
        <v>67.072213652781699</v>
      </c>
      <c r="AD33" s="8">
        <f t="shared" si="1"/>
        <v>67.072213652781699</v>
      </c>
      <c r="AE33" s="9">
        <v>0</v>
      </c>
      <c r="AF33" s="10">
        <v>0</v>
      </c>
      <c r="AG33" s="9">
        <v>0</v>
      </c>
      <c r="AH33" s="8">
        <v>38156914.229999997</v>
      </c>
      <c r="AI33" s="8">
        <f t="shared" si="2"/>
        <v>84.511403111959666</v>
      </c>
    </row>
    <row r="34" spans="1:35" s="20" customFormat="1" ht="31.5">
      <c r="A34" s="15" t="s">
        <v>58</v>
      </c>
      <c r="B34" s="16"/>
      <c r="C34" s="16"/>
      <c r="D34" s="17"/>
      <c r="E34" s="30">
        <f>SUM(E31:E33)</f>
        <v>429310481.34999996</v>
      </c>
      <c r="F34" s="30">
        <f t="shared" ref="F34:X34" si="7">SUM(F31:F33)</f>
        <v>429310481.34999996</v>
      </c>
      <c r="G34" s="30">
        <f t="shared" si="7"/>
        <v>0</v>
      </c>
      <c r="H34" s="30">
        <f t="shared" si="7"/>
        <v>0</v>
      </c>
      <c r="I34" s="30">
        <f t="shared" si="7"/>
        <v>0</v>
      </c>
      <c r="J34" s="30">
        <f t="shared" si="7"/>
        <v>0</v>
      </c>
      <c r="K34" s="30">
        <f t="shared" si="7"/>
        <v>0</v>
      </c>
      <c r="L34" s="30">
        <f t="shared" si="7"/>
        <v>0</v>
      </c>
      <c r="M34" s="30">
        <f t="shared" si="7"/>
        <v>0</v>
      </c>
      <c r="N34" s="30">
        <f t="shared" si="7"/>
        <v>0</v>
      </c>
      <c r="O34" s="30">
        <f t="shared" si="7"/>
        <v>0</v>
      </c>
      <c r="P34" s="30">
        <f t="shared" si="7"/>
        <v>0</v>
      </c>
      <c r="Q34" s="30">
        <f t="shared" si="7"/>
        <v>0</v>
      </c>
      <c r="R34" s="30">
        <f t="shared" si="7"/>
        <v>0</v>
      </c>
      <c r="S34" s="30">
        <f t="shared" si="7"/>
        <v>0</v>
      </c>
      <c r="T34" s="30">
        <f t="shared" si="7"/>
        <v>0</v>
      </c>
      <c r="U34" s="30">
        <f t="shared" si="7"/>
        <v>0</v>
      </c>
      <c r="V34" s="30">
        <f t="shared" si="7"/>
        <v>0</v>
      </c>
      <c r="W34" s="30">
        <f t="shared" si="7"/>
        <v>0</v>
      </c>
      <c r="X34" s="30">
        <f t="shared" si="7"/>
        <v>266943469.81999996</v>
      </c>
      <c r="Y34" s="11"/>
      <c r="Z34" s="11"/>
      <c r="AA34" s="11"/>
      <c r="AB34" s="11"/>
      <c r="AC34" s="11">
        <f t="shared" si="3"/>
        <v>62.179583638530232</v>
      </c>
      <c r="AD34" s="11">
        <f t="shared" si="1"/>
        <v>62.179583638530232</v>
      </c>
      <c r="AE34" s="18"/>
      <c r="AF34" s="19"/>
      <c r="AG34" s="18"/>
      <c r="AH34" s="11">
        <f t="shared" ref="AH34" si="8">SUM(AH31:AH33)</f>
        <v>252221767.17999998</v>
      </c>
      <c r="AI34" s="11">
        <f t="shared" si="2"/>
        <v>105.83680893389894</v>
      </c>
    </row>
    <row r="35" spans="1:35" s="20" customFormat="1" ht="27" customHeight="1">
      <c r="A35" s="21" t="s">
        <v>53</v>
      </c>
      <c r="B35" s="22"/>
      <c r="C35" s="22"/>
      <c r="D35" s="23"/>
      <c r="E35" s="30">
        <f>E30+E34</f>
        <v>2325848735.02</v>
      </c>
      <c r="F35" s="30">
        <f t="shared" ref="F35" si="9">F30+F34</f>
        <v>2324679201.3099999</v>
      </c>
      <c r="G35" s="30">
        <f t="shared" ref="G35" si="10">G30+G34</f>
        <v>0</v>
      </c>
      <c r="H35" s="30">
        <f t="shared" ref="H35" si="11">H30+H34</f>
        <v>0</v>
      </c>
      <c r="I35" s="30">
        <f t="shared" ref="I35" si="12">I30+I34</f>
        <v>0</v>
      </c>
      <c r="J35" s="30">
        <f t="shared" ref="J35" si="13">J30+J34</f>
        <v>0</v>
      </c>
      <c r="K35" s="30">
        <f t="shared" ref="K35" si="14">K30+K34</f>
        <v>0</v>
      </c>
      <c r="L35" s="30">
        <f t="shared" ref="L35" si="15">L30+L34</f>
        <v>0</v>
      </c>
      <c r="M35" s="30">
        <f t="shared" ref="M35" si="16">M30+M34</f>
        <v>0</v>
      </c>
      <c r="N35" s="30">
        <f t="shared" ref="N35" si="17">N30+N34</f>
        <v>0</v>
      </c>
      <c r="O35" s="30">
        <f t="shared" ref="O35" si="18">O30+O34</f>
        <v>0</v>
      </c>
      <c r="P35" s="30">
        <f t="shared" ref="P35" si="19">P30+P34</f>
        <v>0</v>
      </c>
      <c r="Q35" s="30">
        <f t="shared" ref="Q35" si="20">Q30+Q34</f>
        <v>0</v>
      </c>
      <c r="R35" s="30">
        <f t="shared" ref="R35" si="21">R30+R34</f>
        <v>0</v>
      </c>
      <c r="S35" s="30">
        <f t="shared" ref="S35" si="22">S30+S34</f>
        <v>0</v>
      </c>
      <c r="T35" s="30">
        <f t="shared" ref="T35" si="23">T30+T34</f>
        <v>0</v>
      </c>
      <c r="U35" s="30">
        <f t="shared" ref="U35" si="24">U30+U34</f>
        <v>0</v>
      </c>
      <c r="V35" s="30">
        <f t="shared" ref="V35" si="25">V30+V34</f>
        <v>0</v>
      </c>
      <c r="W35" s="30">
        <f t="shared" ref="W35" si="26">W30+W34</f>
        <v>0</v>
      </c>
      <c r="X35" s="30">
        <f t="shared" ref="X35" si="27">X30+X34</f>
        <v>1638944171.3599999</v>
      </c>
      <c r="Y35" s="24">
        <v>0</v>
      </c>
      <c r="Z35" s="24">
        <v>0</v>
      </c>
      <c r="AA35" s="24">
        <v>363443771.17000002</v>
      </c>
      <c r="AB35" s="24">
        <v>-363443771.17000002</v>
      </c>
      <c r="AC35" s="11">
        <f t="shared" si="3"/>
        <v>70.466498817512587</v>
      </c>
      <c r="AD35" s="11">
        <f t="shared" si="1"/>
        <v>70.501950137310317</v>
      </c>
      <c r="AE35" s="25">
        <v>0</v>
      </c>
      <c r="AF35" s="26">
        <v>0</v>
      </c>
      <c r="AG35" s="25">
        <v>0</v>
      </c>
      <c r="AH35" s="11">
        <f t="shared" ref="AH35" si="28">AH30+AH34</f>
        <v>1336684600.1699996</v>
      </c>
      <c r="AI35" s="11">
        <f t="shared" si="2"/>
        <v>122.61263211617452</v>
      </c>
    </row>
    <row r="36" spans="1:35" ht="12.75" customHeight="1">
      <c r="A36" s="2"/>
      <c r="B36" s="2"/>
      <c r="C36" s="2"/>
      <c r="D36" s="13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 t="s">
        <v>0</v>
      </c>
      <c r="R36" s="28"/>
      <c r="S36" s="28"/>
      <c r="T36" s="28"/>
      <c r="U36" s="28"/>
      <c r="V36" s="28"/>
      <c r="W36" s="28" t="s">
        <v>0</v>
      </c>
      <c r="X36" s="28"/>
      <c r="Y36" s="2"/>
      <c r="Z36" s="2"/>
      <c r="AA36" s="2" t="s">
        <v>0</v>
      </c>
      <c r="AB36" s="2"/>
      <c r="AC36" s="2"/>
      <c r="AD36" s="2"/>
      <c r="AE36" s="2"/>
      <c r="AF36" s="2"/>
      <c r="AG36" s="2"/>
      <c r="AH36" s="2"/>
      <c r="AI36" s="2"/>
    </row>
    <row r="37" spans="1:35">
      <c r="A37" s="44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31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</row>
  </sheetData>
  <mergeCells count="37">
    <mergeCell ref="A37:W37"/>
    <mergeCell ref="Y5:Y6"/>
    <mergeCell ref="Z5:Z6"/>
    <mergeCell ref="AB5:AB6"/>
    <mergeCell ref="AC5:AC6"/>
    <mergeCell ref="S5:S6"/>
    <mergeCell ref="T5:T6"/>
    <mergeCell ref="U5:U6"/>
    <mergeCell ref="V5:V6"/>
    <mergeCell ref="X5:X6"/>
    <mergeCell ref="M5:M6"/>
    <mergeCell ref="R5:R6"/>
    <mergeCell ref="H5:H6"/>
    <mergeCell ref="I5:I6"/>
    <mergeCell ref="J5:J6"/>
    <mergeCell ref="K5:K6"/>
    <mergeCell ref="F5:F6"/>
    <mergeCell ref="G5:G6"/>
    <mergeCell ref="N5:N6"/>
    <mergeCell ref="O5:O6"/>
    <mergeCell ref="P5:P6"/>
    <mergeCell ref="A1:F1"/>
    <mergeCell ref="A2:F2"/>
    <mergeCell ref="A4:AE4"/>
    <mergeCell ref="AH5:AH6"/>
    <mergeCell ref="L5:L6"/>
    <mergeCell ref="AE5:AE6"/>
    <mergeCell ref="AF5:AF6"/>
    <mergeCell ref="AG5:AG6"/>
    <mergeCell ref="AD5:AD6"/>
    <mergeCell ref="A3:AI3"/>
    <mergeCell ref="AI5:AI6"/>
    <mergeCell ref="A5:A6"/>
    <mergeCell ref="B5:B6"/>
    <mergeCell ref="C5:C6"/>
    <mergeCell ref="D5:D6"/>
    <mergeCell ref="E5:E6"/>
  </mergeCells>
  <pageMargins left="0.59027779999999996" right="0.59027779999999996" top="0.59027779999999996" bottom="0.59027779999999996" header="0.39374999999999999" footer="0.39374999999999999"/>
  <pageSetup paperSize="9" fitToHeight="20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31.03.2024&lt;/string&gt;&#10;  &lt;/DateInfo&gt;&#10;  &lt;Code&gt;SQUERY_ANAL_ISP_BUDG&lt;/Code&gt;&#10;  &lt;ObjectCode&gt;SQUERY_ANAL_ISP_BUDG&lt;/ObjectCode&gt;&#10;  &lt;DocName&gt;Бюджет по ЦС (Аналитический отчет по исполнению бюджета с произвольной группировкой)&lt;/DocName&gt;&#10;  &lt;VariantName&gt;Бюджет по ЦС &lt;/VariantName&gt;&#10;  &lt;VariantLink&gt;52850576&lt;/VariantLink&gt;&#10;  &lt;ReportCode&gt;39519022DF0F492F9E7C0349AFBC01&lt;/ReportCode&gt;&#10;  &lt;SvodReportLink xsi:nil=&quot;true&quot; /&gt;&#10;  &lt;ReportLink&gt;198118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CB77E424-5F6B-4C0A-9D3B-49A7BE4A24F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без учета счетов бюджета</vt:lpstr>
      <vt:lpstr>'без учета счетов бюджета'!Заголовки_для_печати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Пшоняк Светлана Ивановна</dc:creator>
  <cp:lastModifiedBy>Pshonyak</cp:lastModifiedBy>
  <dcterms:created xsi:type="dcterms:W3CDTF">2024-07-01T07:08:04Z</dcterms:created>
  <dcterms:modified xsi:type="dcterms:W3CDTF">2025-10-02T04:11:48Z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Бюджет по ЦС (Аналитический отчет по исполнению бюджета с произвольной группировкой)</vt:lpwstr>
  </property>
  <property fmtid="{D5CDD505-2E9C-101B-9397-08002B2CF9AE}" pid="3" name="Название отчета">
    <vt:lpwstr>Бюджет по ЦС (3).xlsx</vt:lpwstr>
  </property>
  <property fmtid="{D5CDD505-2E9C-101B-9397-08002B2CF9AE}" pid="4" name="Версия клиента">
    <vt:lpwstr>23.2.49.5060 (.NET 4.7.2)</vt:lpwstr>
  </property>
  <property fmtid="{D5CDD505-2E9C-101B-9397-08002B2CF9AE}" pid="5" name="Версия базы">
    <vt:lpwstr>23.2.3582.28823260</vt:lpwstr>
  </property>
  <property fmtid="{D5CDD505-2E9C-101B-9397-08002B2CF9AE}" pid="6" name="Тип сервера">
    <vt:lpwstr>MSSQL</vt:lpwstr>
  </property>
  <property fmtid="{D5CDD505-2E9C-101B-9397-08002B2CF9AE}" pid="7" name="Сервер">
    <vt:lpwstr>192.168.1.245</vt:lpwstr>
  </property>
  <property fmtid="{D5CDD505-2E9C-101B-9397-08002B2CF9AE}" pid="8" name="База">
    <vt:lpwstr>budget_ks_2024</vt:lpwstr>
  </property>
  <property fmtid="{D5CDD505-2E9C-101B-9397-08002B2CF9AE}" pid="9" name="Пользователь">
    <vt:lpwstr>admin1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используется</vt:lpwstr>
  </property>
</Properties>
</file>